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na-kiki-melaendo\Dropbox\Aplikasi\QCBT\tmp\"/>
    </mc:Choice>
  </mc:AlternateContent>
  <bookViews>
    <workbookView xWindow="0" yWindow="0" windowWidth="21570" windowHeight="4935" activeTab="2"/>
  </bookViews>
  <sheets>
    <sheet name="Pengantar" sheetId="6" r:id="rId1"/>
    <sheet name="Registrasi" sheetId="1" r:id="rId2"/>
    <sheet name="Data" sheetId="2" r:id="rId3"/>
    <sheet name="Nilai" sheetId="8" r:id="rId4"/>
    <sheet name="Rank" sheetId="3" r:id="rId5"/>
    <sheet name="Analisis" sheetId="4" r:id="rId6"/>
    <sheet name="Pengecoh" sheetId="7" r:id="rId7"/>
    <sheet name="Hit.Rangking" sheetId="5" state="hidden" r:id="rId8"/>
  </sheets>
  <externalReferences>
    <externalReference r:id="rId9"/>
  </externalReferences>
  <definedNames>
    <definedName name="a1_1">[1]home!$C$22</definedName>
    <definedName name="_xlnm.Print_Area" localSheetId="1">Registrasi!$B$1:$F$15</definedName>
  </definedNames>
  <calcPr calcId="152511"/>
</workbook>
</file>

<file path=xl/calcChain.xml><?xml version="1.0" encoding="utf-8"?>
<calcChain xmlns="http://schemas.openxmlformats.org/spreadsheetml/2006/main">
  <c r="K2" i="7" l="1"/>
  <c r="K3" i="7"/>
  <c r="K4" i="7"/>
  <c r="I2" i="4"/>
  <c r="I3" i="4"/>
  <c r="I4" i="4"/>
  <c r="C2" i="3"/>
  <c r="C3" i="3"/>
  <c r="C4" i="3"/>
  <c r="D2" i="8"/>
  <c r="D3" i="8"/>
  <c r="D4" i="8"/>
  <c r="J2" i="2"/>
  <c r="J3" i="2"/>
  <c r="J4" i="2"/>
  <c r="E7" i="2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Y7" i="2" s="1"/>
  <c r="Z7" i="2" s="1"/>
  <c r="AA7" i="2" s="1"/>
  <c r="AB7" i="2" s="1"/>
  <c r="AC7" i="2" s="1"/>
  <c r="AD7" i="2" s="1"/>
  <c r="AE7" i="2" s="1"/>
  <c r="AF7" i="2" s="1"/>
  <c r="AG7" i="2" s="1"/>
  <c r="AH7" i="2" s="1"/>
  <c r="AI7" i="2" s="1"/>
  <c r="AJ7" i="2" s="1"/>
  <c r="AK7" i="2" s="1"/>
  <c r="AL7" i="2" s="1"/>
  <c r="AM7" i="2" s="1"/>
  <c r="AN7" i="2" s="1"/>
  <c r="AO7" i="2" s="1"/>
  <c r="AP7" i="2" s="1"/>
  <c r="AQ7" i="2" s="1"/>
  <c r="AR7" i="2" s="1"/>
  <c r="AS7" i="2" s="1"/>
  <c r="AT7" i="2" s="1"/>
  <c r="AU7" i="2" s="1"/>
  <c r="AV7" i="2" s="1"/>
  <c r="AW7" i="2" s="1"/>
  <c r="AX7" i="2" s="1"/>
  <c r="AY7" i="2" s="1"/>
  <c r="AZ7" i="2" s="1"/>
  <c r="BA7" i="2" s="1"/>
  <c r="BB7" i="2" s="1"/>
  <c r="BC7" i="2" s="1"/>
  <c r="BD7" i="2" s="1"/>
  <c r="BE7" i="2" s="1"/>
  <c r="BF7" i="2" s="1"/>
  <c r="BG7" i="2" s="1"/>
  <c r="BH7" i="2" s="1"/>
  <c r="BI7" i="2" s="1"/>
  <c r="BJ7" i="2" s="1"/>
  <c r="BK7" i="2" s="1"/>
  <c r="B8" i="2"/>
  <c r="CB8" i="2" s="1"/>
  <c r="F7" i="1"/>
  <c r="F8" i="1"/>
  <c r="F9" i="1"/>
  <c r="F10" i="1"/>
  <c r="A7" i="3"/>
  <c r="A2" i="5"/>
  <c r="BU8" i="2"/>
  <c r="CC8" i="2"/>
  <c r="CK8" i="2"/>
  <c r="CS8" i="2"/>
  <c r="DA8" i="2"/>
  <c r="DI8" i="2"/>
  <c r="DQ8" i="2"/>
  <c r="C7" i="8"/>
  <c r="BM8" i="2"/>
  <c r="BV8" i="2"/>
  <c r="CD8" i="2"/>
  <c r="CL8" i="2"/>
  <c r="CT8" i="2"/>
  <c r="DB8" i="2"/>
  <c r="DJ8" i="2"/>
  <c r="DR8" i="2"/>
  <c r="BN8" i="2"/>
  <c r="BW8" i="2"/>
  <c r="CE8" i="2"/>
  <c r="CM8" i="2"/>
  <c r="CU8" i="2"/>
  <c r="DC8" i="2"/>
  <c r="DK8" i="2"/>
  <c r="DS8" i="2"/>
  <c r="DP8" i="2"/>
  <c r="CJ8" i="2"/>
  <c r="B2" i="5"/>
  <c r="BO2" i="5" s="1"/>
  <c r="BX8" i="2"/>
  <c r="BP8" i="2"/>
  <c r="DT8" i="2"/>
  <c r="CV8" i="2"/>
  <c r="DH8" i="2" l="1"/>
  <c r="CF8" i="2"/>
  <c r="CR8" i="2"/>
  <c r="CZ8" i="2"/>
  <c r="DO8" i="2"/>
  <c r="CY8" i="2"/>
  <c r="CI8" i="2"/>
  <c r="BS8" i="2"/>
  <c r="DN8" i="2"/>
  <c r="CX8" i="2"/>
  <c r="CH8" i="2"/>
  <c r="BR8" i="2"/>
  <c r="B14" i="7"/>
  <c r="C14" i="7" s="1"/>
  <c r="D14" i="7" s="1"/>
  <c r="E14" i="7" s="1"/>
  <c r="F14" i="7" s="1"/>
  <c r="G14" i="7" s="1"/>
  <c r="H14" i="7" s="1"/>
  <c r="I14" i="7" s="1"/>
  <c r="J14" i="7" s="1"/>
  <c r="K14" i="7" s="1"/>
  <c r="L14" i="7" s="1"/>
  <c r="M14" i="7" s="1"/>
  <c r="N14" i="7" s="1"/>
  <c r="O14" i="7" s="1"/>
  <c r="P14" i="7" s="1"/>
  <c r="Q14" i="7" s="1"/>
  <c r="R14" i="7" s="1"/>
  <c r="S14" i="7" s="1"/>
  <c r="T14" i="7" s="1"/>
  <c r="U14" i="7" s="1"/>
  <c r="V14" i="7" s="1"/>
  <c r="W14" i="7" s="1"/>
  <c r="X14" i="7" s="1"/>
  <c r="Y14" i="7" s="1"/>
  <c r="Z14" i="7" s="1"/>
  <c r="AA14" i="7" s="1"/>
  <c r="AB14" i="7" s="1"/>
  <c r="AC14" i="7" s="1"/>
  <c r="AD14" i="7" s="1"/>
  <c r="AE14" i="7" s="1"/>
  <c r="AF14" i="7" s="1"/>
  <c r="AG14" i="7" s="1"/>
  <c r="AH14" i="7" s="1"/>
  <c r="AI14" i="7" s="1"/>
  <c r="AJ14" i="7" s="1"/>
  <c r="AK14" i="7" s="1"/>
  <c r="AL14" i="7" s="1"/>
  <c r="AM14" i="7" s="1"/>
  <c r="AN14" i="7" s="1"/>
  <c r="AO14" i="7" s="1"/>
  <c r="AP14" i="7" s="1"/>
  <c r="AQ14" i="7" s="1"/>
  <c r="AR14" i="7" s="1"/>
  <c r="AS14" i="7" s="1"/>
  <c r="AT14" i="7" s="1"/>
  <c r="AU14" i="7" s="1"/>
  <c r="AV14" i="7" s="1"/>
  <c r="AW14" i="7" s="1"/>
  <c r="AX14" i="7" s="1"/>
  <c r="AY14" i="7" s="1"/>
  <c r="AZ14" i="7" s="1"/>
  <c r="BA14" i="7" s="1"/>
  <c r="BB14" i="7" s="1"/>
  <c r="BC14" i="7" s="1"/>
  <c r="BD14" i="7" s="1"/>
  <c r="BE14" i="7" s="1"/>
  <c r="BF14" i="7" s="1"/>
  <c r="BG14" i="7" s="1"/>
  <c r="BH14" i="7" s="1"/>
  <c r="BI14" i="7" s="1"/>
  <c r="DM8" i="2"/>
  <c r="CW8" i="2"/>
  <c r="CG8" i="2"/>
  <c r="BQ8" i="2"/>
  <c r="DL8" i="2"/>
  <c r="CN8" i="2"/>
  <c r="BT8" i="2"/>
  <c r="BO8" i="2"/>
  <c r="DG8" i="2"/>
  <c r="CQ8" i="2"/>
  <c r="CA8" i="2"/>
  <c r="C6" i="4"/>
  <c r="DF8" i="2"/>
  <c r="CP8" i="2"/>
  <c r="BZ8" i="2"/>
  <c r="B6" i="7"/>
  <c r="B9" i="2"/>
  <c r="DR9" i="2" s="1"/>
  <c r="DE8" i="2"/>
  <c r="CO8" i="2"/>
  <c r="BY8" i="2"/>
  <c r="B7" i="8"/>
  <c r="DD8" i="2"/>
  <c r="CZ9" i="2"/>
  <c r="BT9" i="2"/>
  <c r="DT9" i="2"/>
  <c r="C8" i="8"/>
  <c r="DF9" i="2"/>
  <c r="DP9" i="2"/>
  <c r="CM9" i="2"/>
  <c r="CH9" i="2"/>
  <c r="CY9" i="2"/>
  <c r="CQ9" i="2"/>
  <c r="BU9" i="2"/>
  <c r="BX9" i="2"/>
  <c r="DG9" i="2"/>
  <c r="BR9" i="2"/>
  <c r="BM9" i="2"/>
  <c r="A3" i="5"/>
  <c r="CE9" i="2"/>
  <c r="CL9" i="2"/>
  <c r="CW9" i="2"/>
  <c r="BZ9" i="2"/>
  <c r="CK9" i="2"/>
  <c r="CJ9" i="2"/>
  <c r="BY9" i="2"/>
  <c r="CX9" i="2"/>
  <c r="CB9" i="2"/>
  <c r="DB9" i="2"/>
  <c r="DA9" i="2"/>
  <c r="BP9" i="2"/>
  <c r="DJ9" i="2"/>
  <c r="BS9" i="2"/>
  <c r="DK9" i="2"/>
  <c r="DD9" i="2"/>
  <c r="DS9" i="2"/>
  <c r="CC9" i="2"/>
  <c r="CN9" i="2"/>
  <c r="DL9" i="2"/>
  <c r="CD9" i="2"/>
  <c r="CS9" i="2"/>
  <c r="DQ9" i="2"/>
  <c r="DC9" i="2"/>
  <c r="CI9" i="2" l="1"/>
  <c r="A8" i="3"/>
  <c r="CG9" i="2"/>
  <c r="CT9" i="2"/>
  <c r="BW9" i="2"/>
  <c r="DU8" i="2"/>
  <c r="DV8" i="2" s="1"/>
  <c r="E7" i="8" s="1"/>
  <c r="DI9" i="2"/>
  <c r="CU9" i="2"/>
  <c r="DM9" i="2"/>
  <c r="CA9" i="2"/>
  <c r="DN9" i="2"/>
  <c r="BN9" i="2"/>
  <c r="CR9" i="2"/>
  <c r="B8" i="8"/>
  <c r="CV9" i="2"/>
  <c r="DO9" i="2"/>
  <c r="CF9" i="2"/>
  <c r="DH9" i="2"/>
  <c r="BO9" i="2"/>
  <c r="BQ9" i="2"/>
  <c r="CO9" i="2"/>
  <c r="DE9" i="2"/>
  <c r="B10" i="2"/>
  <c r="CP9" i="2"/>
  <c r="BV9" i="2"/>
  <c r="B9" i="7"/>
  <c r="B17" i="7" s="1"/>
  <c r="B12" i="7"/>
  <c r="B20" i="7" s="1"/>
  <c r="B11" i="7"/>
  <c r="B19" i="7" s="1"/>
  <c r="C6" i="7"/>
  <c r="B10" i="7"/>
  <c r="B18" i="7" s="1"/>
  <c r="B8" i="7"/>
  <c r="B16" i="7" s="1"/>
  <c r="C7" i="4"/>
  <c r="C9" i="4"/>
  <c r="C12" i="4"/>
  <c r="D6" i="4"/>
  <c r="C11" i="4"/>
  <c r="C10" i="4"/>
  <c r="C8" i="4"/>
  <c r="B3" i="5"/>
  <c r="D7" i="8"/>
  <c r="DW8" i="2" l="1"/>
  <c r="DU9" i="2"/>
  <c r="DW9" i="2" s="1"/>
  <c r="D7" i="4"/>
  <c r="D10" i="4"/>
  <c r="D11" i="4"/>
  <c r="E6" i="4"/>
  <c r="D8" i="4"/>
  <c r="D12" i="4"/>
  <c r="D9" i="4"/>
  <c r="BM10" i="2"/>
  <c r="CS10" i="2"/>
  <c r="BU10" i="2"/>
  <c r="B11" i="2"/>
  <c r="DD10" i="2"/>
  <c r="CD10" i="2"/>
  <c r="BN10" i="2"/>
  <c r="DG10" i="2"/>
  <c r="CC10" i="2"/>
  <c r="CZ10" i="2"/>
  <c r="BT10" i="2"/>
  <c r="A9" i="3"/>
  <c r="CO10" i="2"/>
  <c r="DJ10" i="2"/>
  <c r="DB10" i="2"/>
  <c r="CR10" i="2"/>
  <c r="B9" i="8"/>
  <c r="CB10" i="2"/>
  <c r="DP10" i="2"/>
  <c r="DC10" i="2"/>
  <c r="BW10" i="2"/>
  <c r="CM10" i="2"/>
  <c r="CW10" i="2"/>
  <c r="CG10" i="2"/>
  <c r="CP10" i="2"/>
  <c r="CT10" i="2"/>
  <c r="DE10" i="2"/>
  <c r="BV10" i="2"/>
  <c r="C9" i="8"/>
  <c r="CV10" i="2"/>
  <c r="BP10" i="2"/>
  <c r="CF10" i="2"/>
  <c r="DS10" i="2"/>
  <c r="CU10" i="2"/>
  <c r="BO10" i="2"/>
  <c r="CE10" i="2"/>
  <c r="DH10" i="2"/>
  <c r="BQ10" i="2"/>
  <c r="BZ10" i="2"/>
  <c r="DF10" i="2"/>
  <c r="DL10" i="2"/>
  <c r="DQ10" i="2"/>
  <c r="CL10" i="2"/>
  <c r="DR10" i="2"/>
  <c r="CN10" i="2"/>
  <c r="CQ10" i="2"/>
  <c r="DI10" i="2"/>
  <c r="CY10" i="2"/>
  <c r="BS10" i="2"/>
  <c r="CI10" i="2"/>
  <c r="DK10" i="2"/>
  <c r="BY10" i="2"/>
  <c r="CH10" i="2"/>
  <c r="DN10" i="2"/>
  <c r="DO10" i="2"/>
  <c r="CK10" i="2"/>
  <c r="CJ10" i="2"/>
  <c r="DM10" i="2"/>
  <c r="DA10" i="2"/>
  <c r="BR10" i="2"/>
  <c r="DT10" i="2"/>
  <c r="A4" i="5"/>
  <c r="CX10" i="2"/>
  <c r="BX10" i="2"/>
  <c r="CA10" i="2"/>
  <c r="C11" i="7"/>
  <c r="C19" i="7" s="1"/>
  <c r="C9" i="7"/>
  <c r="C17" i="7" s="1"/>
  <c r="C10" i="7"/>
  <c r="C18" i="7" s="1"/>
  <c r="D6" i="7"/>
  <c r="C12" i="7"/>
  <c r="C20" i="7" s="1"/>
  <c r="C8" i="7"/>
  <c r="C16" i="7" s="1"/>
  <c r="DX8" i="2"/>
  <c r="G7" i="8" s="1"/>
  <c r="F7" i="8"/>
  <c r="BO3" i="5"/>
  <c r="D8" i="8" l="1"/>
  <c r="F8" i="8"/>
  <c r="DX9" i="2"/>
  <c r="G8" i="8" s="1"/>
  <c r="DV9" i="2"/>
  <c r="E8" i="8" s="1"/>
  <c r="DU10" i="2"/>
  <c r="DV10" i="2" s="1"/>
  <c r="E9" i="8" s="1"/>
  <c r="D9" i="7"/>
  <c r="D17" i="7" s="1"/>
  <c r="D10" i="7"/>
  <c r="D18" i="7" s="1"/>
  <c r="D12" i="7"/>
  <c r="D20" i="7" s="1"/>
  <c r="E6" i="7"/>
  <c r="D11" i="7"/>
  <c r="D19" i="7" s="1"/>
  <c r="D8" i="7"/>
  <c r="D16" i="7" s="1"/>
  <c r="D9" i="8"/>
  <c r="E9" i="4"/>
  <c r="F6" i="4"/>
  <c r="E8" i="4"/>
  <c r="E10" i="4"/>
  <c r="E12" i="4"/>
  <c r="E7" i="4"/>
  <c r="E11" i="4"/>
  <c r="DT11" i="2"/>
  <c r="CQ11" i="2"/>
  <c r="CA11" i="2"/>
  <c r="BV11" i="2"/>
  <c r="C10" i="8"/>
  <c r="CN11" i="2"/>
  <c r="B10" i="8"/>
  <c r="CR11" i="2"/>
  <c r="CI11" i="2"/>
  <c r="DN11" i="2"/>
  <c r="BU11" i="2"/>
  <c r="CL11" i="2"/>
  <c r="BS11" i="2"/>
  <c r="DF11" i="2"/>
  <c r="CC11" i="2"/>
  <c r="CS11" i="2"/>
  <c r="DG11" i="2"/>
  <c r="CD11" i="2"/>
  <c r="BQ11" i="2"/>
  <c r="DR11" i="2"/>
  <c r="BN11" i="2"/>
  <c r="CE11" i="2"/>
  <c r="BT11" i="2"/>
  <c r="CH11" i="2"/>
  <c r="DM11" i="2"/>
  <c r="DJ11" i="2"/>
  <c r="BY11" i="2"/>
  <c r="BZ11" i="2"/>
  <c r="BX11" i="2"/>
  <c r="CY11" i="2"/>
  <c r="CG11" i="2"/>
  <c r="DS11" i="2"/>
  <c r="DQ11" i="2"/>
  <c r="CZ11" i="2"/>
  <c r="A10" i="3"/>
  <c r="DK11" i="2"/>
  <c r="DB11" i="2"/>
  <c r="DH11" i="2"/>
  <c r="BM11" i="2"/>
  <c r="CW11" i="2"/>
  <c r="CT11" i="2"/>
  <c r="CP11" i="2"/>
  <c r="B12" i="2"/>
  <c r="DI11" i="2"/>
  <c r="DC11" i="2"/>
  <c r="BO11" i="2"/>
  <c r="DE11" i="2"/>
  <c r="DA11" i="2"/>
  <c r="CB11" i="2"/>
  <c r="DP11" i="2"/>
  <c r="BP11" i="2"/>
  <c r="CO11" i="2"/>
  <c r="A5" i="5"/>
  <c r="DO11" i="2"/>
  <c r="CF11" i="2"/>
  <c r="CM11" i="2"/>
  <c r="CX11" i="2"/>
  <c r="DD11" i="2"/>
  <c r="BW11" i="2"/>
  <c r="BR11" i="2"/>
  <c r="CK11" i="2"/>
  <c r="CU11" i="2"/>
  <c r="CV11" i="2"/>
  <c r="CJ11" i="2"/>
  <c r="DL11" i="2"/>
  <c r="B4" i="5"/>
  <c r="BO4" i="5" s="1"/>
  <c r="EW3" i="5"/>
  <c r="FE3" i="5"/>
  <c r="FY3" i="5"/>
  <c r="FQ3" i="5"/>
  <c r="FP3" i="5"/>
  <c r="FX3" i="5"/>
  <c r="EX3" i="5"/>
  <c r="EH3" i="5"/>
  <c r="EQ3" i="5"/>
  <c r="FW3" i="5"/>
  <c r="GE3" i="5"/>
  <c r="EE3" i="5"/>
  <c r="GB3" i="5"/>
  <c r="EL3" i="5"/>
  <c r="FU3" i="5"/>
  <c r="EM3" i="5"/>
  <c r="GC3" i="5"/>
  <c r="EP3" i="5"/>
  <c r="FN3" i="5"/>
  <c r="EG3" i="5"/>
  <c r="EO3" i="5"/>
  <c r="FI3" i="5"/>
  <c r="FS3" i="5"/>
  <c r="FH3" i="5"/>
  <c r="EA3" i="5"/>
  <c r="FM3" i="5"/>
  <c r="FZ3" i="5"/>
  <c r="EN3" i="5"/>
  <c r="DZ3" i="5"/>
  <c r="ES3" i="5"/>
  <c r="FR3" i="5"/>
  <c r="EJ3" i="5"/>
  <c r="ER3" i="5"/>
  <c r="FL3" i="5"/>
  <c r="EI3" i="5"/>
  <c r="EZ3" i="5"/>
  <c r="ET3" i="5"/>
  <c r="EK3" i="5"/>
  <c r="FJ3" i="5"/>
  <c r="EC3" i="5"/>
  <c r="FT3" i="5"/>
  <c r="DY3" i="5"/>
  <c r="EV3" i="5"/>
  <c r="FG3" i="5"/>
  <c r="FF3" i="5"/>
  <c r="FV3" i="5"/>
  <c r="FB3" i="5"/>
  <c r="FA3" i="5"/>
  <c r="DX3" i="5"/>
  <c r="EB3" i="5"/>
  <c r="EY3" i="5"/>
  <c r="EU3" i="5"/>
  <c r="GD3" i="5"/>
  <c r="FO3" i="5"/>
  <c r="ED3" i="5"/>
  <c r="EF3" i="5"/>
  <c r="FD3" i="5"/>
  <c r="FC3" i="5"/>
  <c r="GA3" i="5"/>
  <c r="FK3" i="5"/>
  <c r="DW10" i="2" l="1"/>
  <c r="F9" i="8" s="1"/>
  <c r="DU11" i="2"/>
  <c r="DV11" i="2" s="1"/>
  <c r="E10" i="8" s="1"/>
  <c r="DX10" i="2"/>
  <c r="G9" i="8" s="1"/>
  <c r="EV4" i="5"/>
  <c r="FP4" i="5"/>
  <c r="EB4" i="5"/>
  <c r="FT4" i="5"/>
  <c r="EL4" i="5"/>
  <c r="EQ4" i="5"/>
  <c r="EH4" i="5"/>
  <c r="FA4" i="5"/>
  <c r="EW4" i="5"/>
  <c r="FN4" i="5"/>
  <c r="EK4" i="5"/>
  <c r="EI4" i="5"/>
  <c r="FS4" i="5"/>
  <c r="GA4" i="5"/>
  <c r="FG4" i="5"/>
  <c r="EJ4" i="5"/>
  <c r="EE4" i="5"/>
  <c r="FL4" i="5"/>
  <c r="EC4" i="5"/>
  <c r="FI4" i="5"/>
  <c r="ES4" i="5"/>
  <c r="EY4" i="5"/>
  <c r="GD4" i="5"/>
  <c r="FO4" i="5"/>
  <c r="ER4" i="5"/>
  <c r="FF4" i="5"/>
  <c r="EA4" i="5"/>
  <c r="ED4" i="5"/>
  <c r="FJ4" i="5"/>
  <c r="GC4" i="5"/>
  <c r="ET4" i="5"/>
  <c r="EG4" i="5"/>
  <c r="FM4" i="5"/>
  <c r="EF4" i="5"/>
  <c r="FW4" i="5"/>
  <c r="DX4" i="5"/>
  <c r="EU4" i="5"/>
  <c r="FK4" i="5"/>
  <c r="GE4" i="5"/>
  <c r="FX4" i="5"/>
  <c r="FZ4" i="5"/>
  <c r="DZ4" i="5"/>
  <c r="FU4" i="5"/>
  <c r="EN4" i="5"/>
  <c r="FB4" i="5"/>
  <c r="GB4" i="5"/>
  <c r="EO4" i="5"/>
  <c r="FH4" i="5"/>
  <c r="DY4" i="5"/>
  <c r="FY4" i="5"/>
  <c r="FC4" i="5"/>
  <c r="FE4" i="5"/>
  <c r="FD4" i="5"/>
  <c r="EX4" i="5"/>
  <c r="EZ4" i="5"/>
  <c r="EP4" i="5"/>
  <c r="FV4" i="5"/>
  <c r="EM4" i="5"/>
  <c r="FR4" i="5"/>
  <c r="FQ4" i="5"/>
  <c r="B5" i="5"/>
  <c r="BO5" i="5"/>
  <c r="F6" i="7"/>
  <c r="E9" i="7"/>
  <c r="E17" i="7" s="1"/>
  <c r="E12" i="7"/>
  <c r="E20" i="7" s="1"/>
  <c r="E8" i="7"/>
  <c r="E16" i="7" s="1"/>
  <c r="E11" i="7"/>
  <c r="E19" i="7" s="1"/>
  <c r="E10" i="7"/>
  <c r="E18" i="7" s="1"/>
  <c r="CD12" i="2"/>
  <c r="CJ12" i="2"/>
  <c r="BZ12" i="2"/>
  <c r="CF12" i="2"/>
  <c r="BX12" i="2"/>
  <c r="A6" i="5"/>
  <c r="DJ12" i="2"/>
  <c r="CX12" i="2"/>
  <c r="CG12" i="2"/>
  <c r="BM12" i="2"/>
  <c r="DF12" i="2"/>
  <c r="BY12" i="2"/>
  <c r="DM12" i="2"/>
  <c r="CP12" i="2"/>
  <c r="CE12" i="2"/>
  <c r="BU12" i="2"/>
  <c r="CC12" i="2"/>
  <c r="BP12" i="2"/>
  <c r="CO12" i="2"/>
  <c r="DO12" i="2"/>
  <c r="CU12" i="2"/>
  <c r="CW12" i="2"/>
  <c r="DA12" i="2"/>
  <c r="CV12" i="2"/>
  <c r="CI12" i="2"/>
  <c r="DB12" i="2"/>
  <c r="DT12" i="2"/>
  <c r="DI12" i="2"/>
  <c r="DG12" i="2"/>
  <c r="BW12" i="2"/>
  <c r="CA12" i="2"/>
  <c r="DE12" i="2"/>
  <c r="CZ12" i="2"/>
  <c r="DN12" i="2"/>
  <c r="DH12" i="2"/>
  <c r="CL12" i="2"/>
  <c r="DP12" i="2"/>
  <c r="DK12" i="2"/>
  <c r="BR12" i="2"/>
  <c r="B11" i="8"/>
  <c r="BV12" i="2"/>
  <c r="CM12" i="2"/>
  <c r="DC12" i="2"/>
  <c r="BN12" i="2"/>
  <c r="DQ12" i="2"/>
  <c r="B13" i="2"/>
  <c r="CY12" i="2"/>
  <c r="A11" i="3"/>
  <c r="DS12" i="2"/>
  <c r="DL12" i="2"/>
  <c r="DD12" i="2"/>
  <c r="CQ12" i="2"/>
  <c r="CS12" i="2"/>
  <c r="CH12" i="2"/>
  <c r="DR12" i="2"/>
  <c r="CK12" i="2"/>
  <c r="CT12" i="2"/>
  <c r="CB12" i="2"/>
  <c r="BT12" i="2"/>
  <c r="BQ12" i="2"/>
  <c r="CR12" i="2"/>
  <c r="BO12" i="2"/>
  <c r="DU12" i="2" s="1"/>
  <c r="DV12" i="2" s="1"/>
  <c r="E11" i="8" s="1"/>
  <c r="C11" i="8"/>
  <c r="BS12" i="2"/>
  <c r="CN12" i="2"/>
  <c r="F12" i="4"/>
  <c r="F7" i="4"/>
  <c r="F11" i="4"/>
  <c r="F10" i="4"/>
  <c r="F9" i="4"/>
  <c r="G6" i="4"/>
  <c r="F8" i="4"/>
  <c r="DW11" i="2" l="1"/>
  <c r="F10" i="8" s="1"/>
  <c r="D10" i="8"/>
  <c r="G8" i="4"/>
  <c r="H6" i="4"/>
  <c r="G9" i="4"/>
  <c r="G11" i="4"/>
  <c r="G7" i="4"/>
  <c r="G12" i="4"/>
  <c r="G10" i="4"/>
  <c r="F8" i="7"/>
  <c r="F16" i="7" s="1"/>
  <c r="F10" i="7"/>
  <c r="F18" i="7" s="1"/>
  <c r="F11" i="7"/>
  <c r="F19" i="7" s="1"/>
  <c r="F9" i="7"/>
  <c r="F17" i="7" s="1"/>
  <c r="F12" i="7"/>
  <c r="F20" i="7" s="1"/>
  <c r="G6" i="7"/>
  <c r="D11" i="8"/>
  <c r="DW12" i="2"/>
  <c r="DM13" i="2"/>
  <c r="CE13" i="2"/>
  <c r="CP13" i="2"/>
  <c r="CL13" i="2"/>
  <c r="BX13" i="2"/>
  <c r="CN13" i="2"/>
  <c r="A7" i="5"/>
  <c r="CW13" i="2"/>
  <c r="DG13" i="2"/>
  <c r="DD13" i="2"/>
  <c r="BN13" i="2"/>
  <c r="CV13" i="2"/>
  <c r="CX13" i="2"/>
  <c r="BV13" i="2"/>
  <c r="CR13" i="2"/>
  <c r="BO13" i="2"/>
  <c r="CG13" i="2"/>
  <c r="A12" i="3"/>
  <c r="DH13" i="2"/>
  <c r="BR13" i="2"/>
  <c r="CU13" i="2"/>
  <c r="CM13" i="2"/>
  <c r="DK13" i="2"/>
  <c r="B12" i="8"/>
  <c r="CK13" i="2"/>
  <c r="BW13" i="2"/>
  <c r="BZ13" i="2"/>
  <c r="CI13" i="2"/>
  <c r="CC13" i="2"/>
  <c r="DN13" i="2"/>
  <c r="BM13" i="2"/>
  <c r="DR13" i="2"/>
  <c r="BQ13" i="2"/>
  <c r="CF13" i="2"/>
  <c r="CB13" i="2"/>
  <c r="DO13" i="2"/>
  <c r="CJ13" i="2"/>
  <c r="BU13" i="2"/>
  <c r="DF13" i="2"/>
  <c r="DL13" i="2"/>
  <c r="CD13" i="2"/>
  <c r="CT13" i="2"/>
  <c r="DP13" i="2"/>
  <c r="DQ13" i="2"/>
  <c r="DT13" i="2"/>
  <c r="B14" i="2"/>
  <c r="CA13" i="2"/>
  <c r="DI13" i="2"/>
  <c r="BY13" i="2"/>
  <c r="BS13" i="2"/>
  <c r="CS13" i="2"/>
  <c r="CO13" i="2"/>
  <c r="DC13" i="2"/>
  <c r="BP13" i="2"/>
  <c r="CH13" i="2"/>
  <c r="C12" i="8"/>
  <c r="DS13" i="2"/>
  <c r="CQ13" i="2"/>
  <c r="DJ13" i="2"/>
  <c r="CZ13" i="2"/>
  <c r="BT13" i="2"/>
  <c r="DU13" i="2" s="1"/>
  <c r="CY13" i="2"/>
  <c r="DE13" i="2"/>
  <c r="DA13" i="2"/>
  <c r="DB13" i="2"/>
  <c r="B6" i="5"/>
  <c r="BO6" i="5"/>
  <c r="FW5" i="5"/>
  <c r="FC5" i="5"/>
  <c r="EN5" i="5"/>
  <c r="EK5" i="5"/>
  <c r="FD5" i="5"/>
  <c r="EB5" i="5"/>
  <c r="EC5" i="5"/>
  <c r="FX5" i="5"/>
  <c r="EV5" i="5"/>
  <c r="FK5" i="5"/>
  <c r="DX5" i="5"/>
  <c r="FN5" i="5"/>
  <c r="EO5" i="5"/>
  <c r="FE5" i="5"/>
  <c r="ES5" i="5"/>
  <c r="FY5" i="5"/>
  <c r="EF5" i="5"/>
  <c r="DY5" i="5"/>
  <c r="FT5" i="5"/>
  <c r="EE5" i="5"/>
  <c r="EH5" i="5"/>
  <c r="FH5" i="5"/>
  <c r="GD5" i="5"/>
  <c r="EL5" i="5"/>
  <c r="DZ5" i="5"/>
  <c r="EQ5" i="5"/>
  <c r="FL5" i="5"/>
  <c r="FV5" i="5"/>
  <c r="FG5" i="5"/>
  <c r="FR5" i="5"/>
  <c r="EP5" i="5"/>
  <c r="EG5" i="5"/>
  <c r="FP5" i="5"/>
  <c r="FO5" i="5"/>
  <c r="GC5" i="5"/>
  <c r="EW5" i="5"/>
  <c r="EX5" i="5"/>
  <c r="FA5" i="5"/>
  <c r="FZ5" i="5"/>
  <c r="EI5" i="5"/>
  <c r="FJ5" i="5"/>
  <c r="ER5" i="5"/>
  <c r="ET5" i="5"/>
  <c r="FF5" i="5"/>
  <c r="EM5" i="5"/>
  <c r="GA5" i="5"/>
  <c r="GE5" i="5"/>
  <c r="FS5" i="5"/>
  <c r="EY5" i="5"/>
  <c r="GB5" i="5"/>
  <c r="FQ5" i="5"/>
  <c r="EZ5" i="5"/>
  <c r="FU5" i="5"/>
  <c r="EA5" i="5"/>
  <c r="EJ5" i="5"/>
  <c r="FB5" i="5"/>
  <c r="ED5" i="5"/>
  <c r="FM5" i="5"/>
  <c r="EU5" i="5"/>
  <c r="FI5" i="5"/>
  <c r="DX11" i="2" l="1"/>
  <c r="G10" i="8" s="1"/>
  <c r="F11" i="8"/>
  <c r="DX12" i="2"/>
  <c r="G11" i="8" s="1"/>
  <c r="FY6" i="5"/>
  <c r="FI6" i="5"/>
  <c r="FX6" i="5"/>
  <c r="FF6" i="5"/>
  <c r="EQ6" i="5"/>
  <c r="FQ6" i="5"/>
  <c r="FR6" i="5"/>
  <c r="DX6" i="5"/>
  <c r="FJ6" i="5"/>
  <c r="EK6" i="5"/>
  <c r="EY6" i="5"/>
  <c r="EJ6" i="5"/>
  <c r="FZ6" i="5"/>
  <c r="EV6" i="5"/>
  <c r="FM6" i="5"/>
  <c r="FD6" i="5"/>
  <c r="EC6" i="5"/>
  <c r="GE6" i="5"/>
  <c r="FU6" i="5"/>
  <c r="GB6" i="5"/>
  <c r="GA6" i="5"/>
  <c r="FO6" i="5"/>
  <c r="EZ6" i="5"/>
  <c r="EH6" i="5"/>
  <c r="FE6" i="5"/>
  <c r="EA6" i="5"/>
  <c r="FB6" i="5"/>
  <c r="EX6" i="5"/>
  <c r="ER6" i="5"/>
  <c r="FL6" i="5"/>
  <c r="FP6" i="5"/>
  <c r="EI6" i="5"/>
  <c r="EB6" i="5"/>
  <c r="EL6" i="5"/>
  <c r="FA6" i="5"/>
  <c r="FG6" i="5"/>
  <c r="EE6" i="5"/>
  <c r="EM6" i="5"/>
  <c r="GC6" i="5"/>
  <c r="FK6" i="5"/>
  <c r="FH6" i="5"/>
  <c r="DY6" i="5"/>
  <c r="FT6" i="5"/>
  <c r="FW6" i="5"/>
  <c r="EU6" i="5"/>
  <c r="EO6" i="5"/>
  <c r="EW6" i="5"/>
  <c r="GD6" i="5"/>
  <c r="FS6" i="5"/>
  <c r="EG6" i="5"/>
  <c r="ES6" i="5"/>
  <c r="FC6" i="5"/>
  <c r="EF6" i="5"/>
  <c r="FV6" i="5"/>
  <c r="ED6" i="5"/>
  <c r="EN6" i="5"/>
  <c r="DZ6" i="5"/>
  <c r="FN6" i="5"/>
  <c r="ET6" i="5"/>
  <c r="EP6" i="5"/>
  <c r="B7" i="5"/>
  <c r="BO7" i="5" s="1"/>
  <c r="H7" i="4"/>
  <c r="I6" i="4"/>
  <c r="H9" i="4"/>
  <c r="H11" i="4"/>
  <c r="H12" i="4"/>
  <c r="H10" i="4"/>
  <c r="H8" i="4"/>
  <c r="DV13" i="2"/>
  <c r="E12" i="8" s="1"/>
  <c r="D12" i="8"/>
  <c r="DW13" i="2"/>
  <c r="B15" i="2"/>
  <c r="CP14" i="2"/>
  <c r="BY14" i="2"/>
  <c r="CU14" i="2"/>
  <c r="CZ14" i="2"/>
  <c r="BR14" i="2"/>
  <c r="CR14" i="2"/>
  <c r="CB14" i="2"/>
  <c r="CG14" i="2"/>
  <c r="BT14" i="2"/>
  <c r="CQ14" i="2"/>
  <c r="CA14" i="2"/>
  <c r="DE14" i="2"/>
  <c r="BZ14" i="2"/>
  <c r="CT14" i="2"/>
  <c r="DA14" i="2"/>
  <c r="DI14" i="2"/>
  <c r="CL14" i="2"/>
  <c r="BW14" i="2"/>
  <c r="DQ14" i="2"/>
  <c r="DK14" i="2"/>
  <c r="DR14" i="2"/>
  <c r="CS14" i="2"/>
  <c r="DM14" i="2"/>
  <c r="A13" i="3"/>
  <c r="BU14" i="2"/>
  <c r="CV14" i="2"/>
  <c r="CF14" i="2"/>
  <c r="BQ14" i="2"/>
  <c r="BP14" i="2"/>
  <c r="DC14" i="2"/>
  <c r="DS14" i="2"/>
  <c r="DD14" i="2"/>
  <c r="BS14" i="2"/>
  <c r="DO14" i="2"/>
  <c r="DF14" i="2"/>
  <c r="DT14" i="2"/>
  <c r="DL14" i="2"/>
  <c r="BO14" i="2"/>
  <c r="C13" i="8"/>
  <c r="DG14" i="2"/>
  <c r="CW14" i="2"/>
  <c r="BV14" i="2"/>
  <c r="CN14" i="2"/>
  <c r="BX14" i="2"/>
  <c r="B13" i="8"/>
  <c r="CY14" i="2"/>
  <c r="CI14" i="2"/>
  <c r="CJ14" i="2"/>
  <c r="CH14" i="2"/>
  <c r="DJ14" i="2"/>
  <c r="DP14" i="2"/>
  <c r="BM14" i="2"/>
  <c r="CD14" i="2"/>
  <c r="CO14" i="2"/>
  <c r="DH14" i="2"/>
  <c r="CK14" i="2"/>
  <c r="BN14" i="2"/>
  <c r="CM14" i="2"/>
  <c r="CE14" i="2"/>
  <c r="DN14" i="2"/>
  <c r="DB14" i="2"/>
  <c r="CX14" i="2"/>
  <c r="CC14" i="2"/>
  <c r="A8" i="5"/>
  <c r="G12" i="7"/>
  <c r="G20" i="7" s="1"/>
  <c r="G11" i="7"/>
  <c r="G19" i="7" s="1"/>
  <c r="H6" i="7"/>
  <c r="G9" i="7"/>
  <c r="G17" i="7" s="1"/>
  <c r="G8" i="7"/>
  <c r="G16" i="7" s="1"/>
  <c r="G10" i="7"/>
  <c r="G18" i="7" s="1"/>
  <c r="DU14" i="2" l="1"/>
  <c r="DV14" i="2" s="1"/>
  <c r="E13" i="8" s="1"/>
  <c r="F12" i="8"/>
  <c r="DX13" i="2"/>
  <c r="G12" i="8" s="1"/>
  <c r="H8" i="7"/>
  <c r="H16" i="7" s="1"/>
  <c r="H11" i="7"/>
  <c r="H19" i="7" s="1"/>
  <c r="H9" i="7"/>
  <c r="H17" i="7" s="1"/>
  <c r="I6" i="7"/>
  <c r="H10" i="7"/>
  <c r="H18" i="7" s="1"/>
  <c r="H12" i="7"/>
  <c r="H20" i="7" s="1"/>
  <c r="I11" i="4"/>
  <c r="I12" i="4"/>
  <c r="I8" i="4"/>
  <c r="I9" i="4"/>
  <c r="J6" i="4"/>
  <c r="I7" i="4"/>
  <c r="I10" i="4"/>
  <c r="D13" i="8"/>
  <c r="DW14" i="2"/>
  <c r="GB7" i="5"/>
  <c r="EN7" i="5"/>
  <c r="EC7" i="5"/>
  <c r="EJ7" i="5"/>
  <c r="FL7" i="5"/>
  <c r="FN7" i="5"/>
  <c r="FU7" i="5"/>
  <c r="FO7" i="5"/>
  <c r="FD7" i="5"/>
  <c r="FP7" i="5"/>
  <c r="EW7" i="5"/>
  <c r="FJ7" i="5"/>
  <c r="FA7" i="5"/>
  <c r="ER7" i="5"/>
  <c r="ES7" i="5"/>
  <c r="FC7" i="5"/>
  <c r="EK7" i="5"/>
  <c r="EZ7" i="5"/>
  <c r="EG7" i="5"/>
  <c r="GC7" i="5"/>
  <c r="FX7" i="5"/>
  <c r="FS7" i="5"/>
  <c r="FQ7" i="5"/>
  <c r="EI7" i="5"/>
  <c r="DY7" i="5"/>
  <c r="ED7" i="5"/>
  <c r="GD7" i="5"/>
  <c r="EB7" i="5"/>
  <c r="FM7" i="5"/>
  <c r="FK7" i="5"/>
  <c r="EX7" i="5"/>
  <c r="EL7" i="5"/>
  <c r="FI7" i="5"/>
  <c r="DX7" i="5"/>
  <c r="FT7" i="5"/>
  <c r="FW7" i="5"/>
  <c r="FV7" i="5"/>
  <c r="EQ7" i="5"/>
  <c r="EV7" i="5"/>
  <c r="EU7" i="5"/>
  <c r="EE7" i="5"/>
  <c r="FZ7" i="5"/>
  <c r="FB7" i="5"/>
  <c r="EA7" i="5"/>
  <c r="GE7" i="5"/>
  <c r="EP7" i="5"/>
  <c r="ET7" i="5"/>
  <c r="FR7" i="5"/>
  <c r="FY7" i="5"/>
  <c r="EF7" i="5"/>
  <c r="EO7" i="5"/>
  <c r="FF7" i="5"/>
  <c r="FG7" i="5"/>
  <c r="FE7" i="5"/>
  <c r="EH7" i="5"/>
  <c r="EM7" i="5"/>
  <c r="EY7" i="5"/>
  <c r="GA7" i="5"/>
  <c r="FH7" i="5"/>
  <c r="DZ7" i="5"/>
  <c r="B8" i="5"/>
  <c r="BO8" i="5" s="1"/>
  <c r="DR15" i="2"/>
  <c r="DQ15" i="2"/>
  <c r="CD15" i="2"/>
  <c r="DP15" i="2"/>
  <c r="CQ15" i="2"/>
  <c r="BO15" i="2"/>
  <c r="DM15" i="2"/>
  <c r="C14" i="8"/>
  <c r="BX15" i="2"/>
  <c r="CL15" i="2"/>
  <c r="BU15" i="2"/>
  <c r="DJ15" i="2"/>
  <c r="CU15" i="2"/>
  <c r="CS15" i="2"/>
  <c r="DD15" i="2"/>
  <c r="BN15" i="2"/>
  <c r="BW15" i="2"/>
  <c r="CZ15" i="2"/>
  <c r="DH15" i="2"/>
  <c r="CP15" i="2"/>
  <c r="BS15" i="2"/>
  <c r="A14" i="3"/>
  <c r="DK15" i="2"/>
  <c r="CT15" i="2"/>
  <c r="CF15" i="2"/>
  <c r="BM15" i="2"/>
  <c r="BV15" i="2"/>
  <c r="CW15" i="2"/>
  <c r="CC15" i="2"/>
  <c r="DE15" i="2"/>
  <c r="A9" i="5"/>
  <c r="BP15" i="2"/>
  <c r="DG15" i="2"/>
  <c r="CH15" i="2"/>
  <c r="DO15" i="2"/>
  <c r="DC15" i="2"/>
  <c r="BT15" i="2"/>
  <c r="CV15" i="2"/>
  <c r="DT15" i="2"/>
  <c r="CI15" i="2"/>
  <c r="DS15" i="2"/>
  <c r="DB15" i="2"/>
  <c r="CA15" i="2"/>
  <c r="CG15" i="2"/>
  <c r="DN15" i="2"/>
  <c r="BR15" i="2"/>
  <c r="B16" i="2"/>
  <c r="DF15" i="2"/>
  <c r="CN15" i="2"/>
  <c r="CO15" i="2"/>
  <c r="CR15" i="2"/>
  <c r="CM15" i="2"/>
  <c r="DA15" i="2"/>
  <c r="DL15" i="2"/>
  <c r="CJ15" i="2"/>
  <c r="CE15" i="2"/>
  <c r="CX15" i="2"/>
  <c r="DI15" i="2"/>
  <c r="CY15" i="2"/>
  <c r="BY15" i="2"/>
  <c r="B14" i="8"/>
  <c r="BZ15" i="2"/>
  <c r="BQ15" i="2"/>
  <c r="CK15" i="2"/>
  <c r="CB15" i="2"/>
  <c r="DU15" i="2" l="1"/>
  <c r="DV15" i="2" s="1"/>
  <c r="E14" i="8" s="1"/>
  <c r="F13" i="8"/>
  <c r="DX14" i="2"/>
  <c r="G13" i="8" s="1"/>
  <c r="CX16" i="2"/>
  <c r="DK16" i="2"/>
  <c r="CD16" i="2"/>
  <c r="BX16" i="2"/>
  <c r="BN16" i="2"/>
  <c r="DE16" i="2"/>
  <c r="CB16" i="2"/>
  <c r="CN16" i="2"/>
  <c r="DJ16" i="2"/>
  <c r="BV16" i="2"/>
  <c r="B17" i="2"/>
  <c r="DC16" i="2"/>
  <c r="CM16" i="2"/>
  <c r="BW16" i="2"/>
  <c r="CQ16" i="2"/>
  <c r="CO16" i="2"/>
  <c r="BT16" i="2"/>
  <c r="CC16" i="2"/>
  <c r="C15" i="8"/>
  <c r="CP16" i="2"/>
  <c r="BS16" i="2"/>
  <c r="CI16" i="2"/>
  <c r="BR16" i="2"/>
  <c r="CR16" i="2"/>
  <c r="DS16" i="2"/>
  <c r="A15" i="3"/>
  <c r="DH16" i="2"/>
  <c r="DB16" i="2"/>
  <c r="DD16" i="2"/>
  <c r="B15" i="8"/>
  <c r="CZ16" i="2"/>
  <c r="DQ16" i="2"/>
  <c r="CY16" i="2"/>
  <c r="DI16" i="2"/>
  <c r="DP16" i="2"/>
  <c r="CV16" i="2"/>
  <c r="DN16" i="2"/>
  <c r="BP16" i="2"/>
  <c r="CS16" i="2"/>
  <c r="CE16" i="2"/>
  <c r="CH16" i="2"/>
  <c r="BO16" i="2"/>
  <c r="DR16" i="2"/>
  <c r="CK16" i="2"/>
  <c r="BM16" i="2"/>
  <c r="BZ16" i="2"/>
  <c r="CU16" i="2"/>
  <c r="A10" i="5"/>
  <c r="BQ16" i="2"/>
  <c r="CW16" i="2"/>
  <c r="DG16" i="2"/>
  <c r="DL16" i="2"/>
  <c r="DM16" i="2"/>
  <c r="CG16" i="2"/>
  <c r="BY16" i="2"/>
  <c r="BU16" i="2"/>
  <c r="DO16" i="2"/>
  <c r="DF16" i="2"/>
  <c r="CL16" i="2"/>
  <c r="DT16" i="2"/>
  <c r="DA16" i="2"/>
  <c r="CA16" i="2"/>
  <c r="CF16" i="2"/>
  <c r="CT16" i="2"/>
  <c r="CJ16" i="2"/>
  <c r="B9" i="5"/>
  <c r="BO9" i="5" s="1"/>
  <c r="I9" i="7"/>
  <c r="I17" i="7" s="1"/>
  <c r="I11" i="7"/>
  <c r="I19" i="7" s="1"/>
  <c r="J6" i="7"/>
  <c r="I12" i="7"/>
  <c r="I20" i="7" s="1"/>
  <c r="I8" i="7"/>
  <c r="I16" i="7" s="1"/>
  <c r="I10" i="7"/>
  <c r="I18" i="7" s="1"/>
  <c r="D14" i="8"/>
  <c r="DW15" i="2"/>
  <c r="K6" i="4"/>
  <c r="J7" i="4"/>
  <c r="J12" i="4"/>
  <c r="J11" i="4"/>
  <c r="J9" i="4"/>
  <c r="J10" i="4"/>
  <c r="J8" i="4"/>
  <c r="FB8" i="5"/>
  <c r="EJ8" i="5"/>
  <c r="ES8" i="5"/>
  <c r="FV8" i="5"/>
  <c r="FL8" i="5"/>
  <c r="EK8" i="5"/>
  <c r="EC8" i="5"/>
  <c r="FX8" i="5"/>
  <c r="FF8" i="5"/>
  <c r="EE8" i="5"/>
  <c r="EW8" i="5"/>
  <c r="GE8" i="5"/>
  <c r="FY8" i="5"/>
  <c r="EA8" i="5"/>
  <c r="ED8" i="5"/>
  <c r="EH8" i="5"/>
  <c r="EQ8" i="5"/>
  <c r="EG8" i="5"/>
  <c r="EO8" i="5"/>
  <c r="EM8" i="5"/>
  <c r="FO8" i="5"/>
  <c r="FP8" i="5"/>
  <c r="FN8" i="5"/>
  <c r="FU8" i="5"/>
  <c r="FW8" i="5"/>
  <c r="DZ8" i="5"/>
  <c r="EB8" i="5"/>
  <c r="FS8" i="5"/>
  <c r="EU8" i="5"/>
  <c r="FZ8" i="5"/>
  <c r="FM8" i="5"/>
  <c r="FG8" i="5"/>
  <c r="FH8" i="5"/>
  <c r="FE8" i="5"/>
  <c r="EX8" i="5"/>
  <c r="DX8" i="5"/>
  <c r="ET8" i="5"/>
  <c r="EL8" i="5"/>
  <c r="EZ8" i="5"/>
  <c r="FJ8" i="5"/>
  <c r="GD8" i="5"/>
  <c r="ER8" i="5"/>
  <c r="FQ8" i="5"/>
  <c r="EP8" i="5"/>
  <c r="GA8" i="5"/>
  <c r="FR8" i="5"/>
  <c r="FK8" i="5"/>
  <c r="EY8" i="5"/>
  <c r="DY8" i="5"/>
  <c r="GC8" i="5"/>
  <c r="FC8" i="5"/>
  <c r="FA8" i="5"/>
  <c r="FT8" i="5"/>
  <c r="FD8" i="5"/>
  <c r="GB8" i="5"/>
  <c r="EF8" i="5"/>
  <c r="EI8" i="5"/>
  <c r="EN8" i="5"/>
  <c r="FI8" i="5"/>
  <c r="EV8" i="5"/>
  <c r="F14" i="8" l="1"/>
  <c r="DX15" i="2"/>
  <c r="G14" i="8" s="1"/>
  <c r="DU16" i="2"/>
  <c r="DV16" i="2" s="1"/>
  <c r="E15" i="8" s="1"/>
  <c r="EL9" i="5"/>
  <c r="FQ9" i="5"/>
  <c r="FR9" i="5"/>
  <c r="FW9" i="5"/>
  <c r="ET9" i="5"/>
  <c r="EK9" i="5"/>
  <c r="EY9" i="5"/>
  <c r="FV9" i="5"/>
  <c r="FS9" i="5"/>
  <c r="FZ9" i="5"/>
  <c r="ES9" i="5"/>
  <c r="EM9" i="5"/>
  <c r="EW9" i="5"/>
  <c r="EB9" i="5"/>
  <c r="FP9" i="5"/>
  <c r="DY9" i="5"/>
  <c r="GD9" i="5"/>
  <c r="EN9" i="5"/>
  <c r="FA9" i="5"/>
  <c r="FL9" i="5"/>
  <c r="EP9" i="5"/>
  <c r="FK9" i="5"/>
  <c r="EO9" i="5"/>
  <c r="FB9" i="5"/>
  <c r="FN9" i="5"/>
  <c r="FF9" i="5"/>
  <c r="FM9" i="5"/>
  <c r="EZ9" i="5"/>
  <c r="FO9" i="5"/>
  <c r="EA9" i="5"/>
  <c r="ED9" i="5"/>
  <c r="EE9" i="5"/>
  <c r="FG9" i="5"/>
  <c r="EV9" i="5"/>
  <c r="GC9" i="5"/>
  <c r="GE9" i="5"/>
  <c r="EG9" i="5"/>
  <c r="FJ9" i="5"/>
  <c r="EX9" i="5"/>
  <c r="DX9" i="5"/>
  <c r="EI9" i="5"/>
  <c r="FD9" i="5"/>
  <c r="DZ9" i="5"/>
  <c r="FU9" i="5"/>
  <c r="FT9" i="5"/>
  <c r="EC9" i="5"/>
  <c r="FE9" i="5"/>
  <c r="EJ9" i="5"/>
  <c r="ER9" i="5"/>
  <c r="FH9" i="5"/>
  <c r="EQ9" i="5"/>
  <c r="FX9" i="5"/>
  <c r="EF9" i="5"/>
  <c r="EH9" i="5"/>
  <c r="FC9" i="5"/>
  <c r="GB9" i="5"/>
  <c r="FY9" i="5"/>
  <c r="FI9" i="5"/>
  <c r="GA9" i="5"/>
  <c r="EU9" i="5"/>
  <c r="B10" i="5"/>
  <c r="BO10" i="5" s="1"/>
  <c r="J8" i="7"/>
  <c r="J16" i="7" s="1"/>
  <c r="J12" i="7"/>
  <c r="J20" i="7" s="1"/>
  <c r="K6" i="7"/>
  <c r="J10" i="7"/>
  <c r="J18" i="7" s="1"/>
  <c r="J9" i="7"/>
  <c r="J17" i="7" s="1"/>
  <c r="J11" i="7"/>
  <c r="J19" i="7" s="1"/>
  <c r="DW16" i="2"/>
  <c r="BS17" i="2"/>
  <c r="CX17" i="2"/>
  <c r="BX17" i="2"/>
  <c r="A16" i="3"/>
  <c r="DQ17" i="2"/>
  <c r="CK17" i="2"/>
  <c r="CN17" i="2"/>
  <c r="BW17" i="2"/>
  <c r="BZ17" i="2"/>
  <c r="DG17" i="2"/>
  <c r="BP17" i="2"/>
  <c r="B16" i="8"/>
  <c r="DB17" i="2"/>
  <c r="BN17" i="2"/>
  <c r="DH17" i="2"/>
  <c r="CS17" i="2"/>
  <c r="DK17" i="2"/>
  <c r="CP17" i="2"/>
  <c r="CZ17" i="2"/>
  <c r="DD17" i="2"/>
  <c r="BQ17" i="2"/>
  <c r="DA17" i="2"/>
  <c r="BU17" i="2"/>
  <c r="DE17" i="2"/>
  <c r="BY17" i="2"/>
  <c r="CC17" i="2"/>
  <c r="DR17" i="2"/>
  <c r="DM17" i="2"/>
  <c r="CY17" i="2"/>
  <c r="CM17" i="2"/>
  <c r="CV17" i="2"/>
  <c r="CL17" i="2"/>
  <c r="BR17" i="2"/>
  <c r="CJ17" i="2"/>
  <c r="DT17" i="2"/>
  <c r="DN17" i="2"/>
  <c r="CW17" i="2"/>
  <c r="DL17" i="2"/>
  <c r="CR17" i="2"/>
  <c r="CD17" i="2"/>
  <c r="CT17" i="2"/>
  <c r="CO17" i="2"/>
  <c r="DJ17" i="2"/>
  <c r="BM17" i="2"/>
  <c r="CI17" i="2"/>
  <c r="B18" i="2"/>
  <c r="CH17" i="2"/>
  <c r="CG17" i="2"/>
  <c r="BO17" i="2"/>
  <c r="A11" i="5"/>
  <c r="CE17" i="2"/>
  <c r="DC17" i="2"/>
  <c r="CF17" i="2"/>
  <c r="CA17" i="2"/>
  <c r="BV17" i="2"/>
  <c r="DI17" i="2"/>
  <c r="CU17" i="2"/>
  <c r="DP17" i="2"/>
  <c r="DS17" i="2"/>
  <c r="CB17" i="2"/>
  <c r="CQ17" i="2"/>
  <c r="DF17" i="2"/>
  <c r="BT17" i="2"/>
  <c r="DO17" i="2"/>
  <c r="C16" i="8"/>
  <c r="K12" i="4"/>
  <c r="K11" i="4"/>
  <c r="K7" i="4"/>
  <c r="L6" i="4"/>
  <c r="K9" i="4"/>
  <c r="K8" i="4"/>
  <c r="K10" i="4"/>
  <c r="D15" i="8" l="1"/>
  <c r="DU17" i="2"/>
  <c r="DV17" i="2" s="1"/>
  <c r="E16" i="8" s="1"/>
  <c r="F15" i="8"/>
  <c r="DX16" i="2"/>
  <c r="G15" i="8" s="1"/>
  <c r="D16" i="8"/>
  <c r="B11" i="5"/>
  <c r="BO11" i="5" s="1"/>
  <c r="BP18" i="2"/>
  <c r="BV18" i="2"/>
  <c r="DC18" i="2"/>
  <c r="A17" i="3"/>
  <c r="DS18" i="2"/>
  <c r="CR18" i="2"/>
  <c r="CX18" i="2"/>
  <c r="C17" i="8"/>
  <c r="CJ18" i="2"/>
  <c r="CN18" i="2"/>
  <c r="BM18" i="2"/>
  <c r="DJ18" i="2"/>
  <c r="DE18" i="2"/>
  <c r="DG18" i="2"/>
  <c r="DQ18" i="2"/>
  <c r="BX18" i="2"/>
  <c r="CB18" i="2"/>
  <c r="A12" i="5"/>
  <c r="B12" i="5" s="1"/>
  <c r="BO12" i="5" s="1"/>
  <c r="CH18" i="2"/>
  <c r="BT18" i="2"/>
  <c r="CY18" i="2"/>
  <c r="BW18" i="2"/>
  <c r="DR18" i="2"/>
  <c r="CO18" i="2"/>
  <c r="CG18" i="2"/>
  <c r="DM18" i="2"/>
  <c r="CT18" i="2"/>
  <c r="CA18" i="2"/>
  <c r="CW18" i="2"/>
  <c r="CL18" i="2"/>
  <c r="BS18" i="2"/>
  <c r="BN18" i="2"/>
  <c r="DL18" i="2"/>
  <c r="CU18" i="2"/>
  <c r="BZ18" i="2"/>
  <c r="CF18" i="2"/>
  <c r="DD18" i="2"/>
  <c r="DA18" i="2"/>
  <c r="BO18" i="2"/>
  <c r="DP18" i="2"/>
  <c r="DN18" i="2"/>
  <c r="DI18" i="2"/>
  <c r="DO18" i="2"/>
  <c r="BQ18" i="2"/>
  <c r="CD18" i="2"/>
  <c r="BR18" i="2"/>
  <c r="BY18" i="2"/>
  <c r="DF18" i="2"/>
  <c r="CP18" i="2"/>
  <c r="DT18" i="2"/>
  <c r="CM18" i="2"/>
  <c r="CS18" i="2"/>
  <c r="CV18" i="2"/>
  <c r="B17" i="8"/>
  <c r="BU18" i="2"/>
  <c r="B19" i="2"/>
  <c r="DB18" i="2"/>
  <c r="CQ18" i="2"/>
  <c r="DH18" i="2"/>
  <c r="CK18" i="2"/>
  <c r="CE18" i="2"/>
  <c r="CI18" i="2"/>
  <c r="DK18" i="2"/>
  <c r="CC18" i="2"/>
  <c r="CZ18" i="2"/>
  <c r="M6" i="4"/>
  <c r="L8" i="4"/>
  <c r="L10" i="4"/>
  <c r="L11" i="4"/>
  <c r="L7" i="4"/>
  <c r="L12" i="4"/>
  <c r="L9" i="4"/>
  <c r="K9" i="7"/>
  <c r="K17" i="7" s="1"/>
  <c r="K12" i="7"/>
  <c r="K20" i="7" s="1"/>
  <c r="L6" i="7"/>
  <c r="K10" i="7"/>
  <c r="K18" i="7" s="1"/>
  <c r="K11" i="7"/>
  <c r="K19" i="7" s="1"/>
  <c r="K8" i="7"/>
  <c r="K16" i="7" s="1"/>
  <c r="EU10" i="5"/>
  <c r="FU10" i="5"/>
  <c r="ER10" i="5"/>
  <c r="EK10" i="5"/>
  <c r="FO10" i="5"/>
  <c r="EM10" i="5"/>
  <c r="EB10" i="5"/>
  <c r="FJ10" i="5"/>
  <c r="EZ10" i="5"/>
  <c r="FQ10" i="5"/>
  <c r="FV10" i="5"/>
  <c r="FG10" i="5"/>
  <c r="EN10" i="5"/>
  <c r="ES10" i="5"/>
  <c r="EI10" i="5"/>
  <c r="EV10" i="5"/>
  <c r="FW10" i="5"/>
  <c r="GE10" i="5"/>
  <c r="DZ10" i="5"/>
  <c r="GD10" i="5"/>
  <c r="GB10" i="5"/>
  <c r="EL10" i="5"/>
  <c r="FC10" i="5"/>
  <c r="EJ10" i="5"/>
  <c r="FH10" i="5"/>
  <c r="FI10" i="5"/>
  <c r="FL10" i="5"/>
  <c r="EG10" i="5"/>
  <c r="FA10" i="5"/>
  <c r="FP10" i="5"/>
  <c r="ET10" i="5"/>
  <c r="EP10" i="5"/>
  <c r="EX10" i="5"/>
  <c r="GC10" i="5"/>
  <c r="FK10" i="5"/>
  <c r="FF10" i="5"/>
  <c r="FE10" i="5"/>
  <c r="FD10" i="5"/>
  <c r="EQ10" i="5"/>
  <c r="EF10" i="5"/>
  <c r="EW10" i="5"/>
  <c r="GA10" i="5"/>
  <c r="FY10" i="5"/>
  <c r="EY10" i="5"/>
  <c r="FB10" i="5"/>
  <c r="FS10" i="5"/>
  <c r="FN10" i="5"/>
  <c r="ED10" i="5"/>
  <c r="EC10" i="5"/>
  <c r="EE10" i="5"/>
  <c r="FM10" i="5"/>
  <c r="DY10" i="5"/>
  <c r="DX10" i="5"/>
  <c r="FX10" i="5"/>
  <c r="EO10" i="5"/>
  <c r="FT10" i="5"/>
  <c r="FZ10" i="5"/>
  <c r="FR10" i="5"/>
  <c r="EA10" i="5"/>
  <c r="EH10" i="5"/>
  <c r="DW17" i="2" l="1"/>
  <c r="F16" i="8"/>
  <c r="DX17" i="2"/>
  <c r="G16" i="8" s="1"/>
  <c r="DU18" i="2"/>
  <c r="DV18" i="2" s="1"/>
  <c r="E17" i="8" s="1"/>
  <c r="L9" i="7"/>
  <c r="L17" i="7" s="1"/>
  <c r="L8" i="7"/>
  <c r="L16" i="7" s="1"/>
  <c r="L10" i="7"/>
  <c r="L18" i="7" s="1"/>
  <c r="M6" i="7"/>
  <c r="L11" i="7"/>
  <c r="L19" i="7" s="1"/>
  <c r="L12" i="7"/>
  <c r="L20" i="7" s="1"/>
  <c r="CA19" i="2"/>
  <c r="CS19" i="2"/>
  <c r="A13" i="5"/>
  <c r="CU19" i="2"/>
  <c r="CR19" i="2"/>
  <c r="BY19" i="2"/>
  <c r="CM19" i="2"/>
  <c r="DK19" i="2"/>
  <c r="CY19" i="2"/>
  <c r="DC19" i="2"/>
  <c r="BU19" i="2"/>
  <c r="DD19" i="2"/>
  <c r="DI19" i="2"/>
  <c r="C18" i="8"/>
  <c r="CL19" i="2"/>
  <c r="DM19" i="2"/>
  <c r="CC19" i="2"/>
  <c r="DR19" i="2"/>
  <c r="DT19" i="2"/>
  <c r="B18" i="8"/>
  <c r="BN19" i="2"/>
  <c r="DS19" i="2"/>
  <c r="DB19" i="2"/>
  <c r="A18" i="3"/>
  <c r="DP19" i="2"/>
  <c r="BQ19" i="2"/>
  <c r="DG19" i="2"/>
  <c r="DH19" i="2"/>
  <c r="CT19" i="2"/>
  <c r="CQ19" i="2"/>
  <c r="BT19" i="2"/>
  <c r="CJ19" i="2"/>
  <c r="CB19" i="2"/>
  <c r="BM19" i="2"/>
  <c r="DN19" i="2"/>
  <c r="BO19" i="2"/>
  <c r="BW19" i="2"/>
  <c r="CG19" i="2"/>
  <c r="B20" i="2"/>
  <c r="DQ19" i="2"/>
  <c r="CE19" i="2"/>
  <c r="BP19" i="2"/>
  <c r="CD19" i="2"/>
  <c r="DE19" i="2"/>
  <c r="BV19" i="2"/>
  <c r="CN19" i="2"/>
  <c r="CX19" i="2"/>
  <c r="BR19" i="2"/>
  <c r="BX19" i="2"/>
  <c r="DO19" i="2"/>
  <c r="CK19" i="2"/>
  <c r="CP19" i="2"/>
  <c r="CH19" i="2"/>
  <c r="CV19" i="2"/>
  <c r="CO19" i="2"/>
  <c r="DJ19" i="2"/>
  <c r="BS19" i="2"/>
  <c r="CF19" i="2"/>
  <c r="CW19" i="2"/>
  <c r="DA19" i="2"/>
  <c r="CI19" i="2"/>
  <c r="CZ19" i="2"/>
  <c r="DF19" i="2"/>
  <c r="BZ19" i="2"/>
  <c r="DL19" i="2"/>
  <c r="D17" i="8"/>
  <c r="M10" i="4"/>
  <c r="M12" i="4"/>
  <c r="M7" i="4"/>
  <c r="M11" i="4"/>
  <c r="N6" i="4"/>
  <c r="M8" i="4"/>
  <c r="M9" i="4"/>
  <c r="FF11" i="5"/>
  <c r="EV11" i="5"/>
  <c r="FM11" i="5"/>
  <c r="EX11" i="5"/>
  <c r="DZ11" i="5"/>
  <c r="FK11" i="5"/>
  <c r="FA11" i="5"/>
  <c r="EA11" i="5"/>
  <c r="FE11" i="5"/>
  <c r="FC11" i="5"/>
  <c r="EB11" i="5"/>
  <c r="FO11" i="5"/>
  <c r="EI11" i="5"/>
  <c r="FV11" i="5"/>
  <c r="FH11" i="5"/>
  <c r="EF11" i="5"/>
  <c r="ET11" i="5"/>
  <c r="EQ11" i="5"/>
  <c r="EK11" i="5"/>
  <c r="EH11" i="5"/>
  <c r="EC11" i="5"/>
  <c r="EU11" i="5"/>
  <c r="GA11" i="5"/>
  <c r="FW11" i="5"/>
  <c r="EP11" i="5"/>
  <c r="DY11" i="5"/>
  <c r="EW11" i="5"/>
  <c r="EO11" i="5"/>
  <c r="FL11" i="5"/>
  <c r="FN11" i="5"/>
  <c r="FD11" i="5"/>
  <c r="ED11" i="5"/>
  <c r="DX11" i="5"/>
  <c r="FB11" i="5"/>
  <c r="FU11" i="5"/>
  <c r="FY11" i="5"/>
  <c r="GB11" i="5"/>
  <c r="EZ11" i="5"/>
  <c r="FP11" i="5"/>
  <c r="FG11" i="5"/>
  <c r="FX11" i="5"/>
  <c r="GE11" i="5"/>
  <c r="FZ11" i="5"/>
  <c r="ES11" i="5"/>
  <c r="FS11" i="5"/>
  <c r="EJ11" i="5"/>
  <c r="ER11" i="5"/>
  <c r="EM11" i="5"/>
  <c r="FT11" i="5"/>
  <c r="FQ11" i="5"/>
  <c r="EE11" i="5"/>
  <c r="EL11" i="5"/>
  <c r="GD11" i="5"/>
  <c r="EY11" i="5"/>
  <c r="FJ11" i="5"/>
  <c r="FR11" i="5"/>
  <c r="GC11" i="5"/>
  <c r="FI11" i="5"/>
  <c r="EG11" i="5"/>
  <c r="EN11" i="5"/>
  <c r="FH12" i="5"/>
  <c r="DZ12" i="5"/>
  <c r="GA12" i="5"/>
  <c r="EM12" i="5"/>
  <c r="GE12" i="5"/>
  <c r="FR12" i="5"/>
  <c r="EK12" i="5"/>
  <c r="EL12" i="5"/>
  <c r="GD12" i="5"/>
  <c r="FT12" i="5"/>
  <c r="EQ12" i="5"/>
  <c r="ED12" i="5"/>
  <c r="EJ12" i="5"/>
  <c r="FK12" i="5"/>
  <c r="EV12" i="5"/>
  <c r="FG12" i="5"/>
  <c r="FA12" i="5"/>
  <c r="FE12" i="5"/>
  <c r="EF12" i="5"/>
  <c r="FO12" i="5"/>
  <c r="EX12" i="5"/>
  <c r="EG12" i="5"/>
  <c r="ER12" i="5"/>
  <c r="FC12" i="5"/>
  <c r="GC12" i="5"/>
  <c r="FP12" i="5"/>
  <c r="FX12" i="5"/>
  <c r="FZ12" i="5"/>
  <c r="EW12" i="5"/>
  <c r="EE12" i="5"/>
  <c r="FJ12" i="5"/>
  <c r="FY12" i="5"/>
  <c r="EY12" i="5"/>
  <c r="FM12" i="5"/>
  <c r="FQ12" i="5"/>
  <c r="ET12" i="5"/>
  <c r="EI12" i="5"/>
  <c r="DX12" i="5"/>
  <c r="EA12" i="5"/>
  <c r="EB12" i="5"/>
  <c r="EH12" i="5"/>
  <c r="EU12" i="5"/>
  <c r="EO12" i="5"/>
  <c r="ES12" i="5"/>
  <c r="EP12" i="5"/>
  <c r="FI12" i="5"/>
  <c r="EC12" i="5"/>
  <c r="FN12" i="5"/>
  <c r="FU12" i="5"/>
  <c r="EN12" i="5"/>
  <c r="FL12" i="5"/>
  <c r="DY12" i="5"/>
  <c r="FS12" i="5"/>
  <c r="FD12" i="5"/>
  <c r="FV12" i="5"/>
  <c r="FB12" i="5"/>
  <c r="GB12" i="5"/>
  <c r="FF12" i="5"/>
  <c r="FW12" i="5"/>
  <c r="EZ12" i="5"/>
  <c r="DW18" i="2" l="1"/>
  <c r="F17" i="8" s="1"/>
  <c r="DU19" i="2"/>
  <c r="DX18" i="2"/>
  <c r="G17" i="8" s="1"/>
  <c r="N7" i="4"/>
  <c r="N12" i="4"/>
  <c r="N11" i="4"/>
  <c r="N9" i="4"/>
  <c r="N10" i="4"/>
  <c r="N8" i="4"/>
  <c r="O6" i="4"/>
  <c r="DV19" i="2"/>
  <c r="E18" i="8" s="1"/>
  <c r="D18" i="8"/>
  <c r="DW19" i="2"/>
  <c r="M11" i="7"/>
  <c r="M19" i="7" s="1"/>
  <c r="M9" i="7"/>
  <c r="M17" i="7" s="1"/>
  <c r="M12" i="7"/>
  <c r="M20" i="7" s="1"/>
  <c r="N6" i="7"/>
  <c r="M10" i="7"/>
  <c r="M18" i="7" s="1"/>
  <c r="M8" i="7"/>
  <c r="M16" i="7" s="1"/>
  <c r="BS20" i="2"/>
  <c r="CK20" i="2"/>
  <c r="BX20" i="2"/>
  <c r="CB20" i="2"/>
  <c r="BR20" i="2"/>
  <c r="CZ20" i="2"/>
  <c r="DD20" i="2"/>
  <c r="A14" i="5"/>
  <c r="B14" i="5" s="1"/>
  <c r="BO14" i="5" s="1"/>
  <c r="CM20" i="2"/>
  <c r="BY20" i="2"/>
  <c r="CR20" i="2"/>
  <c r="C19" i="8"/>
  <c r="DS20" i="2"/>
  <c r="BQ20" i="2"/>
  <c r="CE20" i="2"/>
  <c r="CW20" i="2"/>
  <c r="DE20" i="2"/>
  <c r="CI20" i="2"/>
  <c r="DF20" i="2"/>
  <c r="DR20" i="2"/>
  <c r="DL20" i="2"/>
  <c r="DK20" i="2"/>
  <c r="CJ20" i="2"/>
  <c r="BZ20" i="2"/>
  <c r="CD20" i="2"/>
  <c r="CG20" i="2"/>
  <c r="B19" i="8"/>
  <c r="CP20" i="2"/>
  <c r="CN20" i="2"/>
  <c r="BN20" i="2"/>
  <c r="BP20" i="2"/>
  <c r="CT20" i="2"/>
  <c r="DT20" i="2"/>
  <c r="DB20" i="2"/>
  <c r="DM20" i="2"/>
  <c r="BV20" i="2"/>
  <c r="DN20" i="2"/>
  <c r="DP20" i="2"/>
  <c r="DJ20" i="2"/>
  <c r="BT20" i="2"/>
  <c r="BU20" i="2"/>
  <c r="BM20" i="2"/>
  <c r="DG20" i="2"/>
  <c r="B21" i="2"/>
  <c r="DO20" i="2"/>
  <c r="DH20" i="2"/>
  <c r="A19" i="3"/>
  <c r="DC20" i="2"/>
  <c r="DA20" i="2"/>
  <c r="CY20" i="2"/>
  <c r="CL20" i="2"/>
  <c r="CV20" i="2"/>
  <c r="CC20" i="2"/>
  <c r="CU20" i="2"/>
  <c r="DQ20" i="2"/>
  <c r="BO20" i="2"/>
  <c r="BW20" i="2"/>
  <c r="CA20" i="2"/>
  <c r="CO20" i="2"/>
  <c r="CQ20" i="2"/>
  <c r="CS20" i="2"/>
  <c r="CX20" i="2"/>
  <c r="DI20" i="2"/>
  <c r="CF20" i="2"/>
  <c r="CH20" i="2"/>
  <c r="B13" i="5"/>
  <c r="BO13" i="5"/>
  <c r="DU20" i="2" l="1"/>
  <c r="DV20" i="2" s="1"/>
  <c r="E19" i="8" s="1"/>
  <c r="F18" i="8"/>
  <c r="DX19" i="2"/>
  <c r="G18" i="8" s="1"/>
  <c r="DW20" i="2"/>
  <c r="N9" i="7"/>
  <c r="N17" i="7" s="1"/>
  <c r="N11" i="7"/>
  <c r="N19" i="7" s="1"/>
  <c r="O6" i="7"/>
  <c r="N8" i="7"/>
  <c r="N16" i="7" s="1"/>
  <c r="N12" i="7"/>
  <c r="N20" i="7" s="1"/>
  <c r="N10" i="7"/>
  <c r="N18" i="7" s="1"/>
  <c r="BS21" i="2"/>
  <c r="DJ21" i="2"/>
  <c r="BR21" i="2"/>
  <c r="DL21" i="2"/>
  <c r="DD21" i="2"/>
  <c r="CO21" i="2"/>
  <c r="CE21" i="2"/>
  <c r="DK21" i="2"/>
  <c r="CJ21" i="2"/>
  <c r="CL21" i="2"/>
  <c r="BM21" i="2"/>
  <c r="CT21" i="2"/>
  <c r="BZ21" i="2"/>
  <c r="CW21" i="2"/>
  <c r="DG21" i="2"/>
  <c r="BW21" i="2"/>
  <c r="BX21" i="2"/>
  <c r="BT21" i="2"/>
  <c r="CV21" i="2"/>
  <c r="DE21" i="2"/>
  <c r="CB21" i="2"/>
  <c r="DA21" i="2"/>
  <c r="DO21" i="2"/>
  <c r="DC21" i="2"/>
  <c r="CY21" i="2"/>
  <c r="CN21" i="2"/>
  <c r="CA21" i="2"/>
  <c r="DP21" i="2"/>
  <c r="CS21" i="2"/>
  <c r="DB21" i="2"/>
  <c r="CH21" i="2"/>
  <c r="B22" i="2"/>
  <c r="BV21" i="2"/>
  <c r="CP21" i="2"/>
  <c r="CD21" i="2"/>
  <c r="C20" i="8"/>
  <c r="DS21" i="2"/>
  <c r="A20" i="3"/>
  <c r="DI21" i="2"/>
  <c r="CZ21" i="2"/>
  <c r="A15" i="5"/>
  <c r="BO21" i="2"/>
  <c r="CG21" i="2"/>
  <c r="BP21" i="2"/>
  <c r="BY21" i="2"/>
  <c r="CR21" i="2"/>
  <c r="B20" i="8"/>
  <c r="DF21" i="2"/>
  <c r="CU21" i="2"/>
  <c r="CK21" i="2"/>
  <c r="CM21" i="2"/>
  <c r="DQ21" i="2"/>
  <c r="CX21" i="2"/>
  <c r="DM21" i="2"/>
  <c r="CF21" i="2"/>
  <c r="BN21" i="2"/>
  <c r="DN21" i="2"/>
  <c r="CI21" i="2"/>
  <c r="DH21" i="2"/>
  <c r="BU21" i="2"/>
  <c r="BQ21" i="2"/>
  <c r="CC21" i="2"/>
  <c r="DT21" i="2"/>
  <c r="CQ21" i="2"/>
  <c r="DR21" i="2"/>
  <c r="EJ14" i="5"/>
  <c r="EU14" i="5"/>
  <c r="ER14" i="5"/>
  <c r="EH14" i="5"/>
  <c r="EC14" i="5"/>
  <c r="EZ14" i="5"/>
  <c r="FB14" i="5"/>
  <c r="FO14" i="5"/>
  <c r="DZ14" i="5"/>
  <c r="EM14" i="5"/>
  <c r="GB14" i="5"/>
  <c r="EY14" i="5"/>
  <c r="FV14" i="5"/>
  <c r="FH14" i="5"/>
  <c r="FK14" i="5"/>
  <c r="FY14" i="5"/>
  <c r="FU14" i="5"/>
  <c r="FS14" i="5"/>
  <c r="FG14" i="5"/>
  <c r="FX14" i="5"/>
  <c r="EQ14" i="5"/>
  <c r="ED14" i="5"/>
  <c r="GA14" i="5"/>
  <c r="FD14" i="5"/>
  <c r="DY14" i="5"/>
  <c r="EV14" i="5"/>
  <c r="FC14" i="5"/>
  <c r="GE14" i="5"/>
  <c r="EB14" i="5"/>
  <c r="DX14" i="5"/>
  <c r="EI14" i="5"/>
  <c r="FI14" i="5"/>
  <c r="FF14" i="5"/>
  <c r="EG14" i="5"/>
  <c r="EP14" i="5"/>
  <c r="EL14" i="5"/>
  <c r="GD14" i="5"/>
  <c r="EE14" i="5"/>
  <c r="ET14" i="5"/>
  <c r="EK14" i="5"/>
  <c r="FW14" i="5"/>
  <c r="FR14" i="5"/>
  <c r="FA14" i="5"/>
  <c r="FP14" i="5"/>
  <c r="FT14" i="5"/>
  <c r="FM14" i="5"/>
  <c r="EA14" i="5"/>
  <c r="FE14" i="5"/>
  <c r="GC14" i="5"/>
  <c r="EO14" i="5"/>
  <c r="EN14" i="5"/>
  <c r="EX14" i="5"/>
  <c r="EF14" i="5"/>
  <c r="FZ14" i="5"/>
  <c r="FQ14" i="5"/>
  <c r="EW14" i="5"/>
  <c r="FN14" i="5"/>
  <c r="FL14" i="5"/>
  <c r="FJ14" i="5"/>
  <c r="ES14" i="5"/>
  <c r="O7" i="4"/>
  <c r="O11" i="4"/>
  <c r="P6" i="4"/>
  <c r="O8" i="4"/>
  <c r="O10" i="4"/>
  <c r="O12" i="4"/>
  <c r="O9" i="4"/>
  <c r="FI13" i="5"/>
  <c r="EF13" i="5"/>
  <c r="FJ13" i="5"/>
  <c r="EX13" i="5"/>
  <c r="FX13" i="5"/>
  <c r="FB13" i="5"/>
  <c r="FZ13" i="5"/>
  <c r="FS13" i="5"/>
  <c r="EG13" i="5"/>
  <c r="FC13" i="5"/>
  <c r="EA13" i="5"/>
  <c r="ER13" i="5"/>
  <c r="EZ13" i="5"/>
  <c r="FK13" i="5"/>
  <c r="EO13" i="5"/>
  <c r="EY13" i="5"/>
  <c r="FG13" i="5"/>
  <c r="EQ13" i="5"/>
  <c r="EC13" i="5"/>
  <c r="EN13" i="5"/>
  <c r="EB13" i="5"/>
  <c r="ES13" i="5"/>
  <c r="FO13" i="5"/>
  <c r="ED13" i="5"/>
  <c r="FE13" i="5"/>
  <c r="FA13" i="5"/>
  <c r="FF13" i="5"/>
  <c r="EU13" i="5"/>
  <c r="GA13" i="5"/>
  <c r="FT13" i="5"/>
  <c r="FV13" i="5"/>
  <c r="FP13" i="5"/>
  <c r="GD13" i="5"/>
  <c r="EM13" i="5"/>
  <c r="FD13" i="5"/>
  <c r="EL13" i="5"/>
  <c r="EK13" i="5"/>
  <c r="FU13" i="5"/>
  <c r="EW13" i="5"/>
  <c r="GC13" i="5"/>
  <c r="FR13" i="5"/>
  <c r="EI13" i="5"/>
  <c r="DY13" i="5"/>
  <c r="FY13" i="5"/>
  <c r="EV13" i="5"/>
  <c r="FM13" i="5"/>
  <c r="FH13" i="5"/>
  <c r="FW13" i="5"/>
  <c r="FL13" i="5"/>
  <c r="EJ13" i="5"/>
  <c r="EH13" i="5"/>
  <c r="GE13" i="5"/>
  <c r="ET13" i="5"/>
  <c r="EP13" i="5"/>
  <c r="GB13" i="5"/>
  <c r="DZ13" i="5"/>
  <c r="DX13" i="5"/>
  <c r="FN13" i="5"/>
  <c r="EE13" i="5"/>
  <c r="FQ13" i="5"/>
  <c r="D19" i="8" l="1"/>
  <c r="DU21" i="2"/>
  <c r="DV21" i="2" s="1"/>
  <c r="E20" i="8" s="1"/>
  <c r="F19" i="8"/>
  <c r="DX20" i="2"/>
  <c r="G19" i="8" s="1"/>
  <c r="P8" i="4"/>
  <c r="P11" i="4"/>
  <c r="P10" i="4"/>
  <c r="Q6" i="4"/>
  <c r="P9" i="4"/>
  <c r="P12" i="4"/>
  <c r="P7" i="4"/>
  <c r="DW21" i="2"/>
  <c r="D20" i="8"/>
  <c r="CM22" i="2"/>
  <c r="BX22" i="2"/>
  <c r="DT22" i="2"/>
  <c r="CB22" i="2"/>
  <c r="CI22" i="2"/>
  <c r="BY22" i="2"/>
  <c r="DA22" i="2"/>
  <c r="CN22" i="2"/>
  <c r="BV22" i="2"/>
  <c r="CH22" i="2"/>
  <c r="CS22" i="2"/>
  <c r="DP22" i="2"/>
  <c r="DD22" i="2"/>
  <c r="DG22" i="2"/>
  <c r="BZ22" i="2"/>
  <c r="CQ22" i="2"/>
  <c r="DE22" i="2"/>
  <c r="DM22" i="2"/>
  <c r="CF22" i="2"/>
  <c r="DJ22" i="2"/>
  <c r="DB22" i="2"/>
  <c r="CO22" i="2"/>
  <c r="DF22" i="2"/>
  <c r="A21" i="3"/>
  <c r="DN22" i="2"/>
  <c r="CA22" i="2"/>
  <c r="C21" i="8"/>
  <c r="CX22" i="2"/>
  <c r="CP22" i="2"/>
  <c r="CJ22" i="2"/>
  <c r="CE22" i="2"/>
  <c r="BS22" i="2"/>
  <c r="BU22" i="2"/>
  <c r="BW22" i="2"/>
  <c r="B21" i="8"/>
  <c r="DO22" i="2"/>
  <c r="DL22" i="2"/>
  <c r="BM22" i="2"/>
  <c r="DS22" i="2"/>
  <c r="DI22" i="2"/>
  <c r="BQ22" i="2"/>
  <c r="DQ22" i="2"/>
  <c r="CR22" i="2"/>
  <c r="DC22" i="2"/>
  <c r="CY22" i="2"/>
  <c r="CK22" i="2"/>
  <c r="CZ22" i="2"/>
  <c r="CG22" i="2"/>
  <c r="CD22" i="2"/>
  <c r="CT22" i="2"/>
  <c r="CC22" i="2"/>
  <c r="BT22" i="2"/>
  <c r="BP22" i="2"/>
  <c r="CU22" i="2"/>
  <c r="DH22" i="2"/>
  <c r="CW22" i="2"/>
  <c r="BN22" i="2"/>
  <c r="BO22" i="2"/>
  <c r="DR22" i="2"/>
  <c r="B23" i="2"/>
  <c r="BR22" i="2"/>
  <c r="CV22" i="2"/>
  <c r="A16" i="5"/>
  <c r="B16" i="5" s="1"/>
  <c r="BO16" i="5" s="1"/>
  <c r="CL22" i="2"/>
  <c r="DK22" i="2"/>
  <c r="B15" i="5"/>
  <c r="BO15" i="5" s="1"/>
  <c r="O9" i="7"/>
  <c r="O17" i="7" s="1"/>
  <c r="O10" i="7"/>
  <c r="O18" i="7" s="1"/>
  <c r="O8" i="7"/>
  <c r="O16" i="7" s="1"/>
  <c r="O11" i="7"/>
  <c r="O19" i="7" s="1"/>
  <c r="O12" i="7"/>
  <c r="O20" i="7" s="1"/>
  <c r="P6" i="7"/>
  <c r="DU22" i="2" l="1"/>
  <c r="F20" i="8"/>
  <c r="DX21" i="2"/>
  <c r="G20" i="8" s="1"/>
  <c r="ED15" i="5"/>
  <c r="FF15" i="5"/>
  <c r="FR15" i="5"/>
  <c r="GD15" i="5"/>
  <c r="GC15" i="5"/>
  <c r="EL15" i="5"/>
  <c r="FX15" i="5"/>
  <c r="FB15" i="5"/>
  <c r="EN15" i="5"/>
  <c r="EQ15" i="5"/>
  <c r="FA15" i="5"/>
  <c r="FS15" i="5"/>
  <c r="FM15" i="5"/>
  <c r="FC15" i="5"/>
  <c r="FD15" i="5"/>
  <c r="FQ15" i="5"/>
  <c r="EJ15" i="5"/>
  <c r="EI15" i="5"/>
  <c r="FW15" i="5"/>
  <c r="GE15" i="5"/>
  <c r="ER15" i="5"/>
  <c r="EZ15" i="5"/>
  <c r="EW15" i="5"/>
  <c r="GA15" i="5"/>
  <c r="FE15" i="5"/>
  <c r="EE15" i="5"/>
  <c r="FY15" i="5"/>
  <c r="FP15" i="5"/>
  <c r="FH15" i="5"/>
  <c r="EG15" i="5"/>
  <c r="EF15" i="5"/>
  <c r="EU15" i="5"/>
  <c r="EM15" i="5"/>
  <c r="FK15" i="5"/>
  <c r="EH15" i="5"/>
  <c r="DZ15" i="5"/>
  <c r="GB15" i="5"/>
  <c r="EV15" i="5"/>
  <c r="DX15" i="5"/>
  <c r="EA15" i="5"/>
  <c r="ET15" i="5"/>
  <c r="FN15" i="5"/>
  <c r="FG15" i="5"/>
  <c r="EB15" i="5"/>
  <c r="FU15" i="5"/>
  <c r="EX15" i="5"/>
  <c r="EP15" i="5"/>
  <c r="FZ15" i="5"/>
  <c r="FT15" i="5"/>
  <c r="EO15" i="5"/>
  <c r="DY15" i="5"/>
  <c r="FJ15" i="5"/>
  <c r="FL15" i="5"/>
  <c r="FV15" i="5"/>
  <c r="EC15" i="5"/>
  <c r="ES15" i="5"/>
  <c r="EK15" i="5"/>
  <c r="EY15" i="5"/>
  <c r="FI15" i="5"/>
  <c r="FO15" i="5"/>
  <c r="ET16" i="5"/>
  <c r="GE16" i="5"/>
  <c r="EH16" i="5"/>
  <c r="FD16" i="5"/>
  <c r="GB16" i="5"/>
  <c r="FN16" i="5"/>
  <c r="GA16" i="5"/>
  <c r="EV16" i="5"/>
  <c r="FX16" i="5"/>
  <c r="FC16" i="5"/>
  <c r="FR16" i="5"/>
  <c r="FY16" i="5"/>
  <c r="ER16" i="5"/>
  <c r="GD16" i="5"/>
  <c r="EW16" i="5"/>
  <c r="ED16" i="5"/>
  <c r="EE16" i="5"/>
  <c r="FA16" i="5"/>
  <c r="EF16" i="5"/>
  <c r="FB16" i="5"/>
  <c r="EO16" i="5"/>
  <c r="FM16" i="5"/>
  <c r="EZ16" i="5"/>
  <c r="EM16" i="5"/>
  <c r="FZ16" i="5"/>
  <c r="EI16" i="5"/>
  <c r="FP16" i="5"/>
  <c r="EG16" i="5"/>
  <c r="FI16" i="5"/>
  <c r="EK16" i="5"/>
  <c r="EN16" i="5"/>
  <c r="EJ16" i="5"/>
  <c r="FT16" i="5"/>
  <c r="DZ16" i="5"/>
  <c r="EC16" i="5"/>
  <c r="FK16" i="5"/>
  <c r="FL16" i="5"/>
  <c r="EU16" i="5"/>
  <c r="EX16" i="5"/>
  <c r="FJ16" i="5"/>
  <c r="FW16" i="5"/>
  <c r="FO16" i="5"/>
  <c r="FU16" i="5"/>
  <c r="EL16" i="5"/>
  <c r="GC16" i="5"/>
  <c r="FF16" i="5"/>
  <c r="FH16" i="5"/>
  <c r="EA16" i="5"/>
  <c r="DX16" i="5"/>
  <c r="EB16" i="5"/>
  <c r="FE16" i="5"/>
  <c r="EQ16" i="5"/>
  <c r="FV16" i="5"/>
  <c r="FG16" i="5"/>
  <c r="FQ16" i="5"/>
  <c r="EP16" i="5"/>
  <c r="DY16" i="5"/>
  <c r="FS16" i="5"/>
  <c r="ES16" i="5"/>
  <c r="EY16" i="5"/>
  <c r="Q7" i="4"/>
  <c r="Q12" i="4"/>
  <c r="Q10" i="4"/>
  <c r="Q8" i="4"/>
  <c r="Q11" i="4"/>
  <c r="R6" i="4"/>
  <c r="Q9" i="4"/>
  <c r="P12" i="7"/>
  <c r="P20" i="7" s="1"/>
  <c r="P8" i="7"/>
  <c r="P16" i="7" s="1"/>
  <c r="P10" i="7"/>
  <c r="P18" i="7" s="1"/>
  <c r="P9" i="7"/>
  <c r="P17" i="7" s="1"/>
  <c r="Q6" i="7"/>
  <c r="P11" i="7"/>
  <c r="P19" i="7" s="1"/>
  <c r="DV22" i="2"/>
  <c r="E21" i="8" s="1"/>
  <c r="DW22" i="2"/>
  <c r="D21" i="8"/>
  <c r="DE23" i="2"/>
  <c r="BZ23" i="2"/>
  <c r="DC23" i="2"/>
  <c r="CP23" i="2"/>
  <c r="CR23" i="2"/>
  <c r="DA23" i="2"/>
  <c r="CD23" i="2"/>
  <c r="DJ23" i="2"/>
  <c r="DP23" i="2"/>
  <c r="BQ23" i="2"/>
  <c r="CE23" i="2"/>
  <c r="B24" i="2"/>
  <c r="BV23" i="2"/>
  <c r="CU23" i="2"/>
  <c r="B22" i="8"/>
  <c r="DD23" i="2"/>
  <c r="BU23" i="2"/>
  <c r="CO23" i="2"/>
  <c r="BR23" i="2"/>
  <c r="CL23" i="2"/>
  <c r="DR23" i="2"/>
  <c r="BN23" i="2"/>
  <c r="DK23" i="2"/>
  <c r="BM23" i="2"/>
  <c r="DU23" i="2" s="1"/>
  <c r="C22" i="8"/>
  <c r="CA23" i="2"/>
  <c r="CC23" i="2"/>
  <c r="DI23" i="2"/>
  <c r="DO23" i="2"/>
  <c r="CS23" i="2"/>
  <c r="CZ23" i="2"/>
  <c r="A17" i="5"/>
  <c r="CT23" i="2"/>
  <c r="CV23" i="2"/>
  <c r="CN23" i="2"/>
  <c r="BO23" i="2"/>
  <c r="BP23" i="2"/>
  <c r="BY23" i="2"/>
  <c r="CX23" i="2"/>
  <c r="CI23" i="2"/>
  <c r="CQ23" i="2"/>
  <c r="DL23" i="2"/>
  <c r="DG23" i="2"/>
  <c r="CW23" i="2"/>
  <c r="A22" i="3"/>
  <c r="DQ23" i="2"/>
  <c r="DB23" i="2"/>
  <c r="BT23" i="2"/>
  <c r="DS23" i="2"/>
  <c r="CJ23" i="2"/>
  <c r="CB23" i="2"/>
  <c r="CG23" i="2"/>
  <c r="DT23" i="2"/>
  <c r="DF23" i="2"/>
  <c r="CH23" i="2"/>
  <c r="BW23" i="2"/>
  <c r="BX23" i="2"/>
  <c r="DM23" i="2"/>
  <c r="CF23" i="2"/>
  <c r="DN23" i="2"/>
  <c r="CY23" i="2"/>
  <c r="CM23" i="2"/>
  <c r="BS23" i="2"/>
  <c r="DH23" i="2"/>
  <c r="CK23" i="2"/>
  <c r="F21" i="8" l="1"/>
  <c r="DX22" i="2"/>
  <c r="G21" i="8" s="1"/>
  <c r="B17" i="5"/>
  <c r="BO17" i="5" s="1"/>
  <c r="CP24" i="2"/>
  <c r="CE24" i="2"/>
  <c r="DQ24" i="2"/>
  <c r="CU24" i="2"/>
  <c r="DP24" i="2"/>
  <c r="CV24" i="2"/>
  <c r="CS24" i="2"/>
  <c r="BX24" i="2"/>
  <c r="BZ24" i="2"/>
  <c r="DH24" i="2"/>
  <c r="DN24" i="2"/>
  <c r="CC24" i="2"/>
  <c r="CX24" i="2"/>
  <c r="DF24" i="2"/>
  <c r="A23" i="3"/>
  <c r="DD24" i="2"/>
  <c r="CH24" i="2"/>
  <c r="CQ24" i="2"/>
  <c r="BU24" i="2"/>
  <c r="BP24" i="2"/>
  <c r="DA24" i="2"/>
  <c r="DE24" i="2"/>
  <c r="CR24" i="2"/>
  <c r="CZ24" i="2"/>
  <c r="CY24" i="2"/>
  <c r="CF24" i="2"/>
  <c r="DL24" i="2"/>
  <c r="BR24" i="2"/>
  <c r="DS24" i="2"/>
  <c r="DJ24" i="2"/>
  <c r="DI24" i="2"/>
  <c r="BV24" i="2"/>
  <c r="CM24" i="2"/>
  <c r="DM24" i="2"/>
  <c r="BW24" i="2"/>
  <c r="B23" i="8"/>
  <c r="BT24" i="2"/>
  <c r="CW24" i="2"/>
  <c r="B25" i="2"/>
  <c r="CL24" i="2"/>
  <c r="CI24" i="2"/>
  <c r="DR24" i="2"/>
  <c r="DB24" i="2"/>
  <c r="BN24" i="2"/>
  <c r="DC24" i="2"/>
  <c r="DO24" i="2"/>
  <c r="BS24" i="2"/>
  <c r="A18" i="5"/>
  <c r="DG24" i="2"/>
  <c r="C23" i="8"/>
  <c r="CB24" i="2"/>
  <c r="CD24" i="2"/>
  <c r="BO24" i="2"/>
  <c r="BY24" i="2"/>
  <c r="CK24" i="2"/>
  <c r="DK24" i="2"/>
  <c r="CO24" i="2"/>
  <c r="CG24" i="2"/>
  <c r="CT24" i="2"/>
  <c r="CN24" i="2"/>
  <c r="CA24" i="2"/>
  <c r="BQ24" i="2"/>
  <c r="DT24" i="2"/>
  <c r="CJ24" i="2"/>
  <c r="BM24" i="2"/>
  <c r="DU24" i="2" s="1"/>
  <c r="Q10" i="7"/>
  <c r="Q18" i="7" s="1"/>
  <c r="Q12" i="7"/>
  <c r="Q20" i="7" s="1"/>
  <c r="Q8" i="7"/>
  <c r="Q16" i="7" s="1"/>
  <c r="Q9" i="7"/>
  <c r="Q17" i="7" s="1"/>
  <c r="Q11" i="7"/>
  <c r="Q19" i="7" s="1"/>
  <c r="R6" i="7"/>
  <c r="DV23" i="2"/>
  <c r="E22" i="8" s="1"/>
  <c r="D22" i="8"/>
  <c r="DW23" i="2"/>
  <c r="R12" i="4"/>
  <c r="R11" i="4"/>
  <c r="R8" i="4"/>
  <c r="R10" i="4"/>
  <c r="R7" i="4"/>
  <c r="S6" i="4"/>
  <c r="R9" i="4"/>
  <c r="F22" i="8" l="1"/>
  <c r="DX23" i="2"/>
  <c r="G22" i="8" s="1"/>
  <c r="DV24" i="2"/>
  <c r="E23" i="8" s="1"/>
  <c r="D23" i="8"/>
  <c r="DW24" i="2"/>
  <c r="S9" i="4"/>
  <c r="T6" i="4"/>
  <c r="S11" i="4"/>
  <c r="S10" i="4"/>
  <c r="S7" i="4"/>
  <c r="S8" i="4"/>
  <c r="S12" i="4"/>
  <c r="R8" i="7"/>
  <c r="R16" i="7" s="1"/>
  <c r="R12" i="7"/>
  <c r="R20" i="7" s="1"/>
  <c r="S6" i="7"/>
  <c r="R10" i="7"/>
  <c r="R18" i="7" s="1"/>
  <c r="R9" i="7"/>
  <c r="R17" i="7" s="1"/>
  <c r="R11" i="7"/>
  <c r="R19" i="7" s="1"/>
  <c r="B18" i="5"/>
  <c r="BO18" i="5" s="1"/>
  <c r="FC17" i="5"/>
  <c r="FY17" i="5"/>
  <c r="EI17" i="5"/>
  <c r="FV17" i="5"/>
  <c r="EK17" i="5"/>
  <c r="GD17" i="5"/>
  <c r="GA17" i="5"/>
  <c r="EZ17" i="5"/>
  <c r="EW17" i="5"/>
  <c r="EJ17" i="5"/>
  <c r="EB17" i="5"/>
  <c r="FX17" i="5"/>
  <c r="EE17" i="5"/>
  <c r="FD17" i="5"/>
  <c r="FM17" i="5"/>
  <c r="EY17" i="5"/>
  <c r="EN17" i="5"/>
  <c r="DY17" i="5"/>
  <c r="FH17" i="5"/>
  <c r="ET17" i="5"/>
  <c r="EL17" i="5"/>
  <c r="FI17" i="5"/>
  <c r="EC17" i="5"/>
  <c r="FS17" i="5"/>
  <c r="FA17" i="5"/>
  <c r="ED17" i="5"/>
  <c r="FL17" i="5"/>
  <c r="EF17" i="5"/>
  <c r="EQ17" i="5"/>
  <c r="FG17" i="5"/>
  <c r="FZ17" i="5"/>
  <c r="EA17" i="5"/>
  <c r="EG17" i="5"/>
  <c r="FW17" i="5"/>
  <c r="FP17" i="5"/>
  <c r="GE17" i="5"/>
  <c r="EV17" i="5"/>
  <c r="FE17" i="5"/>
  <c r="GC17" i="5"/>
  <c r="FN17" i="5"/>
  <c r="FJ17" i="5"/>
  <c r="DZ17" i="5"/>
  <c r="EM17" i="5"/>
  <c r="FQ17" i="5"/>
  <c r="FK17" i="5"/>
  <c r="FF17" i="5"/>
  <c r="DX17" i="5"/>
  <c r="EP17" i="5"/>
  <c r="FO17" i="5"/>
  <c r="EO17" i="5"/>
  <c r="FB17" i="5"/>
  <c r="EX17" i="5"/>
  <c r="FU17" i="5"/>
  <c r="ER17" i="5"/>
  <c r="FR17" i="5"/>
  <c r="FT17" i="5"/>
  <c r="EH17" i="5"/>
  <c r="EU17" i="5"/>
  <c r="ES17" i="5"/>
  <c r="GB17" i="5"/>
  <c r="BZ25" i="2"/>
  <c r="CE25" i="2"/>
  <c r="A19" i="5"/>
  <c r="B26" i="2"/>
  <c r="CQ25" i="2"/>
  <c r="CC25" i="2"/>
  <c r="BO25" i="2"/>
  <c r="DM25" i="2"/>
  <c r="DG25" i="2"/>
  <c r="CP25" i="2"/>
  <c r="CM25" i="2"/>
  <c r="DO25" i="2"/>
  <c r="DR25" i="2"/>
  <c r="DL25" i="2"/>
  <c r="CD25" i="2"/>
  <c r="DC25" i="2"/>
  <c r="CR25" i="2"/>
  <c r="DN25" i="2"/>
  <c r="BU25" i="2"/>
  <c r="DK25" i="2"/>
  <c r="BR25" i="2"/>
  <c r="CU25" i="2"/>
  <c r="BN25" i="2"/>
  <c r="CI25" i="2"/>
  <c r="BX25" i="2"/>
  <c r="CF25" i="2"/>
  <c r="CA25" i="2"/>
  <c r="DS25" i="2"/>
  <c r="DI25" i="2"/>
  <c r="DD25" i="2"/>
  <c r="BS25" i="2"/>
  <c r="DP25" i="2"/>
  <c r="DJ25" i="2"/>
  <c r="CJ25" i="2"/>
  <c r="DB25" i="2"/>
  <c r="DA25" i="2"/>
  <c r="B24" i="8"/>
  <c r="DT25" i="2"/>
  <c r="CX25" i="2"/>
  <c r="CW25" i="2"/>
  <c r="CO25" i="2"/>
  <c r="BY25" i="2"/>
  <c r="CS25" i="2"/>
  <c r="BQ25" i="2"/>
  <c r="DQ25" i="2"/>
  <c r="CN25" i="2"/>
  <c r="CK25" i="2"/>
  <c r="CL25" i="2"/>
  <c r="C24" i="8"/>
  <c r="CV25" i="2"/>
  <c r="CH25" i="2"/>
  <c r="A24" i="3"/>
  <c r="CB25" i="2"/>
  <c r="DF25" i="2"/>
  <c r="BT25" i="2"/>
  <c r="BV25" i="2"/>
  <c r="DH25" i="2"/>
  <c r="CY25" i="2"/>
  <c r="CZ25" i="2"/>
  <c r="BP25" i="2"/>
  <c r="BW25" i="2"/>
  <c r="BM25" i="2"/>
  <c r="DU25" i="2" s="1"/>
  <c r="DV25" i="2" s="1"/>
  <c r="E24" i="8" s="1"/>
  <c r="DE25" i="2"/>
  <c r="CG25" i="2"/>
  <c r="CT25" i="2"/>
  <c r="F23" i="8" l="1"/>
  <c r="DX24" i="2"/>
  <c r="G23" i="8" s="1"/>
  <c r="D24" i="8"/>
  <c r="DW25" i="2"/>
  <c r="B27" i="2"/>
  <c r="CZ26" i="2"/>
  <c r="CA26" i="2"/>
  <c r="DH26" i="2"/>
  <c r="BX26" i="2"/>
  <c r="CX26" i="2"/>
  <c r="BU26" i="2"/>
  <c r="DL26" i="2"/>
  <c r="DQ26" i="2"/>
  <c r="A25" i="3"/>
  <c r="DM26" i="2"/>
  <c r="CM26" i="2"/>
  <c r="A20" i="5"/>
  <c r="C25" i="8"/>
  <c r="DS26" i="2"/>
  <c r="CG26" i="2"/>
  <c r="CT26" i="2"/>
  <c r="DP26" i="2"/>
  <c r="DI26" i="2"/>
  <c r="DT26" i="2"/>
  <c r="BQ26" i="2"/>
  <c r="CJ26" i="2"/>
  <c r="DR26" i="2"/>
  <c r="CR26" i="2"/>
  <c r="CU26" i="2"/>
  <c r="CQ26" i="2"/>
  <c r="BY26" i="2"/>
  <c r="BW26" i="2"/>
  <c r="CD26" i="2"/>
  <c r="BV26" i="2"/>
  <c r="CF26" i="2"/>
  <c r="DK26" i="2"/>
  <c r="CL26" i="2"/>
  <c r="DJ26" i="2"/>
  <c r="BN26" i="2"/>
  <c r="BS26" i="2"/>
  <c r="CO26" i="2"/>
  <c r="CB26" i="2"/>
  <c r="CI26" i="2"/>
  <c r="BO26" i="2"/>
  <c r="CP26" i="2"/>
  <c r="BR26" i="2"/>
  <c r="BM26" i="2"/>
  <c r="BT26" i="2"/>
  <c r="DG26" i="2"/>
  <c r="DN26" i="2"/>
  <c r="DO26" i="2"/>
  <c r="CE26" i="2"/>
  <c r="CV26" i="2"/>
  <c r="CC26" i="2"/>
  <c r="DB26" i="2"/>
  <c r="DE26" i="2"/>
  <c r="B25" i="8"/>
  <c r="CW26" i="2"/>
  <c r="DA26" i="2"/>
  <c r="DD26" i="2"/>
  <c r="CH26" i="2"/>
  <c r="DF26" i="2"/>
  <c r="CK26" i="2"/>
  <c r="DC26" i="2"/>
  <c r="CS26" i="2"/>
  <c r="CN26" i="2"/>
  <c r="CY26" i="2"/>
  <c r="BZ26" i="2"/>
  <c r="DU26" i="2" s="1"/>
  <c r="BP26" i="2"/>
  <c r="FC18" i="5"/>
  <c r="FI18" i="5"/>
  <c r="EA18" i="5"/>
  <c r="ES18" i="5"/>
  <c r="FL18" i="5"/>
  <c r="FN18" i="5"/>
  <c r="ET18" i="5"/>
  <c r="GB18" i="5"/>
  <c r="FG18" i="5"/>
  <c r="DZ18" i="5"/>
  <c r="GE18" i="5"/>
  <c r="FQ18" i="5"/>
  <c r="FO18" i="5"/>
  <c r="EO18" i="5"/>
  <c r="EF18" i="5"/>
  <c r="EZ18" i="5"/>
  <c r="FP18" i="5"/>
  <c r="EJ18" i="5"/>
  <c r="EP18" i="5"/>
  <c r="FZ18" i="5"/>
  <c r="EU18" i="5"/>
  <c r="FS18" i="5"/>
  <c r="FW18" i="5"/>
  <c r="EK18" i="5"/>
  <c r="FE18" i="5"/>
  <c r="DX18" i="5"/>
  <c r="FK18" i="5"/>
  <c r="FM18" i="5"/>
  <c r="EX18" i="5"/>
  <c r="ED18" i="5"/>
  <c r="EV18" i="5"/>
  <c r="FV18" i="5"/>
  <c r="FJ18" i="5"/>
  <c r="EY18" i="5"/>
  <c r="DY18" i="5"/>
  <c r="EG18" i="5"/>
  <c r="EB18" i="5"/>
  <c r="EN18" i="5"/>
  <c r="FU18" i="5"/>
  <c r="FX18" i="5"/>
  <c r="FH18" i="5"/>
  <c r="FF18" i="5"/>
  <c r="EI18" i="5"/>
  <c r="GA18" i="5"/>
  <c r="EL18" i="5"/>
  <c r="GD18" i="5"/>
  <c r="EH18" i="5"/>
  <c r="EW18" i="5"/>
  <c r="ER18" i="5"/>
  <c r="GC18" i="5"/>
  <c r="EC18" i="5"/>
  <c r="FT18" i="5"/>
  <c r="FD18" i="5"/>
  <c r="FR18" i="5"/>
  <c r="FB18" i="5"/>
  <c r="EM18" i="5"/>
  <c r="EE18" i="5"/>
  <c r="EQ18" i="5"/>
  <c r="FY18" i="5"/>
  <c r="FA18" i="5"/>
  <c r="B19" i="5"/>
  <c r="BO19" i="5"/>
  <c r="T6" i="7"/>
  <c r="S12" i="7"/>
  <c r="S20" i="7" s="1"/>
  <c r="S10" i="7"/>
  <c r="S18" i="7" s="1"/>
  <c r="S9" i="7"/>
  <c r="S17" i="7" s="1"/>
  <c r="S8" i="7"/>
  <c r="S16" i="7" s="1"/>
  <c r="S11" i="7"/>
  <c r="S19" i="7" s="1"/>
  <c r="U6" i="4"/>
  <c r="T11" i="4"/>
  <c r="T9" i="4"/>
  <c r="T10" i="4"/>
  <c r="T7" i="4"/>
  <c r="T8" i="4"/>
  <c r="T12" i="4"/>
  <c r="F24" i="8" l="1"/>
  <c r="DX25" i="2"/>
  <c r="G24" i="8" s="1"/>
  <c r="DV26" i="2"/>
  <c r="E25" i="8" s="1"/>
  <c r="DW26" i="2"/>
  <c r="D25" i="8"/>
  <c r="T9" i="7"/>
  <c r="T17" i="7" s="1"/>
  <c r="T8" i="7"/>
  <c r="T16" i="7" s="1"/>
  <c r="U6" i="7"/>
  <c r="T12" i="7"/>
  <c r="T20" i="7" s="1"/>
  <c r="T11" i="7"/>
  <c r="T19" i="7" s="1"/>
  <c r="T10" i="7"/>
  <c r="T18" i="7" s="1"/>
  <c r="B20" i="5"/>
  <c r="BO20" i="5" s="1"/>
  <c r="CP27" i="2"/>
  <c r="DE27" i="2"/>
  <c r="BW27" i="2"/>
  <c r="CX27" i="2"/>
  <c r="DM27" i="2"/>
  <c r="CA27" i="2"/>
  <c r="CW27" i="2"/>
  <c r="BY27" i="2"/>
  <c r="CN27" i="2"/>
  <c r="DJ27" i="2"/>
  <c r="DH27" i="2"/>
  <c r="CY27" i="2"/>
  <c r="DT27" i="2"/>
  <c r="DG27" i="2"/>
  <c r="CU27" i="2"/>
  <c r="DQ27" i="2"/>
  <c r="BS27" i="2"/>
  <c r="DL27" i="2"/>
  <c r="CR27" i="2"/>
  <c r="DI27" i="2"/>
  <c r="C26" i="8"/>
  <c r="BQ27" i="2"/>
  <c r="DR27" i="2"/>
  <c r="CK27" i="2"/>
  <c r="DB27" i="2"/>
  <c r="CJ27" i="2"/>
  <c r="DP27" i="2"/>
  <c r="DA27" i="2"/>
  <c r="BM27" i="2"/>
  <c r="CT27" i="2"/>
  <c r="CM27" i="2"/>
  <c r="DC27" i="2"/>
  <c r="BN27" i="2"/>
  <c r="CQ27" i="2"/>
  <c r="BX27" i="2"/>
  <c r="BV27" i="2"/>
  <c r="DD27" i="2"/>
  <c r="CI27" i="2"/>
  <c r="CV27" i="2"/>
  <c r="DF27" i="2"/>
  <c r="CE27" i="2"/>
  <c r="BT27" i="2"/>
  <c r="CG27" i="2"/>
  <c r="BU27" i="2"/>
  <c r="CD27" i="2"/>
  <c r="CC27" i="2"/>
  <c r="B26" i="8"/>
  <c r="CL27" i="2"/>
  <c r="BZ27" i="2"/>
  <c r="CO27" i="2"/>
  <c r="BO27" i="2"/>
  <c r="CF27" i="2"/>
  <c r="DS27" i="2"/>
  <c r="BR27" i="2"/>
  <c r="CZ27" i="2"/>
  <c r="A21" i="5"/>
  <c r="CH27" i="2"/>
  <c r="BP27" i="2"/>
  <c r="A26" i="3"/>
  <c r="DO27" i="2"/>
  <c r="DN27" i="2"/>
  <c r="CS27" i="2"/>
  <c r="CB27" i="2"/>
  <c r="DK27" i="2"/>
  <c r="B28" i="2"/>
  <c r="DU27" i="2"/>
  <c r="DV27" i="2" s="1"/>
  <c r="E26" i="8" s="1"/>
  <c r="EN19" i="5"/>
  <c r="GA19" i="5"/>
  <c r="FP19" i="5"/>
  <c r="FE19" i="5"/>
  <c r="FK19" i="5"/>
  <c r="ES19" i="5"/>
  <c r="FT19" i="5"/>
  <c r="GC19" i="5"/>
  <c r="EW19" i="5"/>
  <c r="EZ19" i="5"/>
  <c r="FD19" i="5"/>
  <c r="EE19" i="5"/>
  <c r="EO19" i="5"/>
  <c r="FZ19" i="5"/>
  <c r="DX19" i="5"/>
  <c r="FM19" i="5"/>
  <c r="EK19" i="5"/>
  <c r="FH19" i="5"/>
  <c r="EG19" i="5"/>
  <c r="FX19" i="5"/>
  <c r="FF19" i="5"/>
  <c r="FY19" i="5"/>
  <c r="FS19" i="5"/>
  <c r="EJ19" i="5"/>
  <c r="FA19" i="5"/>
  <c r="EB19" i="5"/>
  <c r="FG19" i="5"/>
  <c r="ET19" i="5"/>
  <c r="EI19" i="5"/>
  <c r="DZ19" i="5"/>
  <c r="FW19" i="5"/>
  <c r="EV19" i="5"/>
  <c r="FV19" i="5"/>
  <c r="EM19" i="5"/>
  <c r="GB19" i="5"/>
  <c r="EA19" i="5"/>
  <c r="EU19" i="5"/>
  <c r="FI19" i="5"/>
  <c r="EQ19" i="5"/>
  <c r="ED19" i="5"/>
  <c r="FO19" i="5"/>
  <c r="EP19" i="5"/>
  <c r="EH19" i="5"/>
  <c r="ER19" i="5"/>
  <c r="FR19" i="5"/>
  <c r="DY19" i="5"/>
  <c r="GD19" i="5"/>
  <c r="EX19" i="5"/>
  <c r="EY19" i="5"/>
  <c r="FC19" i="5"/>
  <c r="EL19" i="5"/>
  <c r="EC19" i="5"/>
  <c r="FU19" i="5"/>
  <c r="FB19" i="5"/>
  <c r="FQ19" i="5"/>
  <c r="GE19" i="5"/>
  <c r="FL19" i="5"/>
  <c r="FJ19" i="5"/>
  <c r="FN19" i="5"/>
  <c r="EF19" i="5"/>
  <c r="V6" i="4"/>
  <c r="U8" i="4"/>
  <c r="U9" i="4"/>
  <c r="U7" i="4"/>
  <c r="U12" i="4"/>
  <c r="U10" i="4"/>
  <c r="U11" i="4"/>
  <c r="F25" i="8" l="1"/>
  <c r="DX26" i="2"/>
  <c r="G25" i="8" s="1"/>
  <c r="EH20" i="5"/>
  <c r="FZ20" i="5"/>
  <c r="FK20" i="5"/>
  <c r="FF20" i="5"/>
  <c r="GC20" i="5"/>
  <c r="FH20" i="5"/>
  <c r="EF20" i="5"/>
  <c r="FJ20" i="5"/>
  <c r="FX20" i="5"/>
  <c r="EB20" i="5"/>
  <c r="FL20" i="5"/>
  <c r="EA20" i="5"/>
  <c r="FU20" i="5"/>
  <c r="FV20" i="5"/>
  <c r="EP20" i="5"/>
  <c r="FN20" i="5"/>
  <c r="GA20" i="5"/>
  <c r="FC20" i="5"/>
  <c r="DY20" i="5"/>
  <c r="FD20" i="5"/>
  <c r="EC20" i="5"/>
  <c r="ES20" i="5"/>
  <c r="DZ20" i="5"/>
  <c r="EX20" i="5"/>
  <c r="FS20" i="5"/>
  <c r="EL20" i="5"/>
  <c r="EU20" i="5"/>
  <c r="FY20" i="5"/>
  <c r="EK20" i="5"/>
  <c r="GD20" i="5"/>
  <c r="FT20" i="5"/>
  <c r="EV20" i="5"/>
  <c r="FR20" i="5"/>
  <c r="FQ20" i="5"/>
  <c r="EQ20" i="5"/>
  <c r="EY20" i="5"/>
  <c r="FI20" i="5"/>
  <c r="ET20" i="5"/>
  <c r="FA20" i="5"/>
  <c r="EE20" i="5"/>
  <c r="FB20" i="5"/>
  <c r="FP20" i="5"/>
  <c r="EW20" i="5"/>
  <c r="FE20" i="5"/>
  <c r="FG20" i="5"/>
  <c r="EI20" i="5"/>
  <c r="EZ20" i="5"/>
  <c r="FM20" i="5"/>
  <c r="EG20" i="5"/>
  <c r="FW20" i="5"/>
  <c r="FO20" i="5"/>
  <c r="ED20" i="5"/>
  <c r="EN20" i="5"/>
  <c r="GE20" i="5"/>
  <c r="EO20" i="5"/>
  <c r="DX20" i="5"/>
  <c r="ER20" i="5"/>
  <c r="GB20" i="5"/>
  <c r="EJ20" i="5"/>
  <c r="EM20" i="5"/>
  <c r="DF28" i="2"/>
  <c r="DD28" i="2"/>
  <c r="CE28" i="2"/>
  <c r="CP28" i="2"/>
  <c r="CX28" i="2"/>
  <c r="DR28" i="2"/>
  <c r="CC28" i="2"/>
  <c r="CS28" i="2"/>
  <c r="CT28" i="2"/>
  <c r="B27" i="8"/>
  <c r="BX28" i="2"/>
  <c r="CQ28" i="2"/>
  <c r="CL28" i="2"/>
  <c r="CG28" i="2"/>
  <c r="DA28" i="2"/>
  <c r="CO28" i="2"/>
  <c r="CY28" i="2"/>
  <c r="BT28" i="2"/>
  <c r="CF28" i="2"/>
  <c r="DJ28" i="2"/>
  <c r="DC28" i="2"/>
  <c r="CD28" i="2"/>
  <c r="BQ28" i="2"/>
  <c r="CA28" i="2"/>
  <c r="CR28" i="2"/>
  <c r="CN28" i="2"/>
  <c r="B29" i="2"/>
  <c r="A27" i="3"/>
  <c r="CI28" i="2"/>
  <c r="C27" i="8"/>
  <c r="BZ28" i="2"/>
  <c r="CZ28" i="2"/>
  <c r="BP28" i="2"/>
  <c r="DG28" i="2"/>
  <c r="CU28" i="2"/>
  <c r="DK28" i="2"/>
  <c r="BV28" i="2"/>
  <c r="CB28" i="2"/>
  <c r="CK28" i="2"/>
  <c r="BU28" i="2"/>
  <c r="CV28" i="2"/>
  <c r="CW28" i="2"/>
  <c r="DT28" i="2"/>
  <c r="BS28" i="2"/>
  <c r="BY28" i="2"/>
  <c r="CJ28" i="2"/>
  <c r="CM28" i="2"/>
  <c r="BM28" i="2"/>
  <c r="DS28" i="2"/>
  <c r="DB28" i="2"/>
  <c r="DI28" i="2"/>
  <c r="DQ28" i="2"/>
  <c r="DO28" i="2"/>
  <c r="BR28" i="2"/>
  <c r="DE28" i="2"/>
  <c r="BO28" i="2"/>
  <c r="DL28" i="2"/>
  <c r="BN28" i="2"/>
  <c r="DU28" i="2" s="1"/>
  <c r="DV28" i="2" s="1"/>
  <c r="E27" i="8" s="1"/>
  <c r="BW28" i="2"/>
  <c r="DH28" i="2"/>
  <c r="CH28" i="2"/>
  <c r="A22" i="5"/>
  <c r="DP28" i="2"/>
  <c r="DM28" i="2"/>
  <c r="DN28" i="2"/>
  <c r="B21" i="5"/>
  <c r="BO21" i="5"/>
  <c r="U9" i="7"/>
  <c r="U17" i="7" s="1"/>
  <c r="U12" i="7"/>
  <c r="U20" i="7" s="1"/>
  <c r="U8" i="7"/>
  <c r="U16" i="7" s="1"/>
  <c r="U10" i="7"/>
  <c r="U18" i="7" s="1"/>
  <c r="U11" i="7"/>
  <c r="U19" i="7" s="1"/>
  <c r="V6" i="7"/>
  <c r="V7" i="4"/>
  <c r="V12" i="4"/>
  <c r="V8" i="4"/>
  <c r="W6" i="4"/>
  <c r="V11" i="4"/>
  <c r="V10" i="4"/>
  <c r="V9" i="4"/>
  <c r="DW27" i="2"/>
  <c r="D26" i="8"/>
  <c r="F26" i="8" l="1"/>
  <c r="DX27" i="2"/>
  <c r="G26" i="8" s="1"/>
  <c r="V11" i="7"/>
  <c r="V19" i="7" s="1"/>
  <c r="V9" i="7"/>
  <c r="V17" i="7" s="1"/>
  <c r="W6" i="7"/>
  <c r="V12" i="7"/>
  <c r="V20" i="7" s="1"/>
  <c r="V8" i="7"/>
  <c r="V16" i="7" s="1"/>
  <c r="V10" i="7"/>
  <c r="V18" i="7" s="1"/>
  <c r="B22" i="5"/>
  <c r="BO22" i="5" s="1"/>
  <c r="FJ21" i="5"/>
  <c r="FB21" i="5"/>
  <c r="EA21" i="5"/>
  <c r="EK21" i="5"/>
  <c r="EV21" i="5"/>
  <c r="EC21" i="5"/>
  <c r="EM21" i="5"/>
  <c r="FK21" i="5"/>
  <c r="ET21" i="5"/>
  <c r="ES21" i="5"/>
  <c r="FT21" i="5"/>
  <c r="FP21" i="5"/>
  <c r="EY21" i="5"/>
  <c r="GD21" i="5"/>
  <c r="FL21" i="5"/>
  <c r="FC21" i="5"/>
  <c r="FE21" i="5"/>
  <c r="ER21" i="5"/>
  <c r="GB21" i="5"/>
  <c r="FI21" i="5"/>
  <c r="EJ21" i="5"/>
  <c r="GA21" i="5"/>
  <c r="FU21" i="5"/>
  <c r="FD21" i="5"/>
  <c r="FW21" i="5"/>
  <c r="DY21" i="5"/>
  <c r="EE21" i="5"/>
  <c r="FF21" i="5"/>
  <c r="DX21" i="5"/>
  <c r="EH21" i="5"/>
  <c r="FQ21" i="5"/>
  <c r="FX21" i="5"/>
  <c r="ED21" i="5"/>
  <c r="FA21" i="5"/>
  <c r="FH21" i="5"/>
  <c r="EW21" i="5"/>
  <c r="EB21" i="5"/>
  <c r="FM21" i="5"/>
  <c r="EZ21" i="5"/>
  <c r="EP21" i="5"/>
  <c r="FR21" i="5"/>
  <c r="FV21" i="5"/>
  <c r="FY21" i="5"/>
  <c r="GE21" i="5"/>
  <c r="EU21" i="5"/>
  <c r="DZ21" i="5"/>
  <c r="EN21" i="5"/>
  <c r="EL21" i="5"/>
  <c r="EO21" i="5"/>
  <c r="GC21" i="5"/>
  <c r="EI21" i="5"/>
  <c r="EQ21" i="5"/>
  <c r="FG21" i="5"/>
  <c r="FZ21" i="5"/>
  <c r="FN21" i="5"/>
  <c r="EX21" i="5"/>
  <c r="FS21" i="5"/>
  <c r="EF21" i="5"/>
  <c r="EG21" i="5"/>
  <c r="FO21" i="5"/>
  <c r="X6" i="4"/>
  <c r="W9" i="4"/>
  <c r="W8" i="4"/>
  <c r="W11" i="4"/>
  <c r="W12" i="4"/>
  <c r="W7" i="4"/>
  <c r="W10" i="4"/>
  <c r="DR29" i="2"/>
  <c r="CE29" i="2"/>
  <c r="CL29" i="2"/>
  <c r="BW29" i="2"/>
  <c r="CH29" i="2"/>
  <c r="CA29" i="2"/>
  <c r="CN29" i="2"/>
  <c r="CZ29" i="2"/>
  <c r="BZ29" i="2"/>
  <c r="CI29" i="2"/>
  <c r="DL29" i="2"/>
  <c r="CR29" i="2"/>
  <c r="CS29" i="2"/>
  <c r="CB29" i="2"/>
  <c r="DO29" i="2"/>
  <c r="CY29" i="2"/>
  <c r="BM29" i="2"/>
  <c r="C28" i="8"/>
  <c r="BP29" i="2"/>
  <c r="DQ29" i="2"/>
  <c r="CO29" i="2"/>
  <c r="BV29" i="2"/>
  <c r="DT29" i="2"/>
  <c r="CF29" i="2"/>
  <c r="DB29" i="2"/>
  <c r="DC29" i="2"/>
  <c r="BX29" i="2"/>
  <c r="DD29" i="2"/>
  <c r="DG29" i="2"/>
  <c r="DI29" i="2"/>
  <c r="CJ29" i="2"/>
  <c r="DJ29" i="2"/>
  <c r="BQ29" i="2"/>
  <c r="CD29" i="2"/>
  <c r="CV29" i="2"/>
  <c r="B28" i="8"/>
  <c r="CK29" i="2"/>
  <c r="DK29" i="2"/>
  <c r="CP29" i="2"/>
  <c r="CQ29" i="2"/>
  <c r="DN29" i="2"/>
  <c r="DS29" i="2"/>
  <c r="BT29" i="2"/>
  <c r="BO29" i="2"/>
  <c r="DE29" i="2"/>
  <c r="B30" i="2"/>
  <c r="DM29" i="2"/>
  <c r="DA29" i="2"/>
  <c r="BS29" i="2"/>
  <c r="BY29" i="2"/>
  <c r="DP29" i="2"/>
  <c r="DF29" i="2"/>
  <c r="DH29" i="2"/>
  <c r="A28" i="3"/>
  <c r="CG29" i="2"/>
  <c r="BR29" i="2"/>
  <c r="CU29" i="2"/>
  <c r="BU29" i="2"/>
  <c r="CC29" i="2"/>
  <c r="BN29" i="2"/>
  <c r="CM29" i="2"/>
  <c r="CX29" i="2"/>
  <c r="CW29" i="2"/>
  <c r="A23" i="5"/>
  <c r="CT29" i="2"/>
  <c r="D27" i="8"/>
  <c r="DW28" i="2"/>
  <c r="DU29" i="2" l="1"/>
  <c r="DV29" i="2" s="1"/>
  <c r="E28" i="8" s="1"/>
  <c r="F27" i="8"/>
  <c r="DX28" i="2"/>
  <c r="G27" i="8" s="1"/>
  <c r="B23" i="5"/>
  <c r="BO23" i="5"/>
  <c r="FF22" i="5"/>
  <c r="EA22" i="5"/>
  <c r="EE22" i="5"/>
  <c r="FD22" i="5"/>
  <c r="FX22" i="5"/>
  <c r="EP22" i="5"/>
  <c r="FE22" i="5"/>
  <c r="FB22" i="5"/>
  <c r="DY22" i="5"/>
  <c r="EQ22" i="5"/>
  <c r="ET22" i="5"/>
  <c r="FJ22" i="5"/>
  <c r="FN22" i="5"/>
  <c r="FH22" i="5"/>
  <c r="EY22" i="5"/>
  <c r="EL22" i="5"/>
  <c r="EG22" i="5"/>
  <c r="FO22" i="5"/>
  <c r="EU22" i="5"/>
  <c r="ED22" i="5"/>
  <c r="EN22" i="5"/>
  <c r="DX22" i="5"/>
  <c r="FZ22" i="5"/>
  <c r="EO22" i="5"/>
  <c r="EC22" i="5"/>
  <c r="FY22" i="5"/>
  <c r="EZ22" i="5"/>
  <c r="FK22" i="5"/>
  <c r="GA22" i="5"/>
  <c r="FC22" i="5"/>
  <c r="FT22" i="5"/>
  <c r="FQ22" i="5"/>
  <c r="GD22" i="5"/>
  <c r="EM22" i="5"/>
  <c r="FL22" i="5"/>
  <c r="GB22" i="5"/>
  <c r="EB22" i="5"/>
  <c r="EW22" i="5"/>
  <c r="FG22" i="5"/>
  <c r="EH22" i="5"/>
  <c r="EI22" i="5"/>
  <c r="EV22" i="5"/>
  <c r="EX22" i="5"/>
  <c r="GE22" i="5"/>
  <c r="FM22" i="5"/>
  <c r="FU22" i="5"/>
  <c r="DZ22" i="5"/>
  <c r="FP22" i="5"/>
  <c r="FI22" i="5"/>
  <c r="ES22" i="5"/>
  <c r="FS22" i="5"/>
  <c r="FV22" i="5"/>
  <c r="FR22" i="5"/>
  <c r="EF22" i="5"/>
  <c r="GC22" i="5"/>
  <c r="EJ22" i="5"/>
  <c r="EK22" i="5"/>
  <c r="FW22" i="5"/>
  <c r="ER22" i="5"/>
  <c r="FA22" i="5"/>
  <c r="W8" i="7"/>
  <c r="W16" i="7" s="1"/>
  <c r="W10" i="7"/>
  <c r="W18" i="7" s="1"/>
  <c r="X6" i="7"/>
  <c r="W11" i="7"/>
  <c r="W19" i="7" s="1"/>
  <c r="W12" i="7"/>
  <c r="W20" i="7" s="1"/>
  <c r="W9" i="7"/>
  <c r="W17" i="7" s="1"/>
  <c r="D28" i="8"/>
  <c r="DW29" i="2"/>
  <c r="DQ30" i="2"/>
  <c r="DS30" i="2"/>
  <c r="DR30" i="2"/>
  <c r="DC30" i="2"/>
  <c r="CA30" i="2"/>
  <c r="CN30" i="2"/>
  <c r="CI30" i="2"/>
  <c r="DB30" i="2"/>
  <c r="CP30" i="2"/>
  <c r="DI30" i="2"/>
  <c r="CE30" i="2"/>
  <c r="CT30" i="2"/>
  <c r="DP30" i="2"/>
  <c r="DF30" i="2"/>
  <c r="B29" i="8"/>
  <c r="DK30" i="2"/>
  <c r="DH30" i="2"/>
  <c r="DE30" i="2"/>
  <c r="C29" i="8"/>
  <c r="CU30" i="2"/>
  <c r="DL30" i="2"/>
  <c r="CD30" i="2"/>
  <c r="BY30" i="2"/>
  <c r="DJ30" i="2"/>
  <c r="DO30" i="2"/>
  <c r="CY30" i="2"/>
  <c r="CS30" i="2"/>
  <c r="BQ30" i="2"/>
  <c r="BP30" i="2"/>
  <c r="CK30" i="2"/>
  <c r="CM30" i="2"/>
  <c r="CQ30" i="2"/>
  <c r="A24" i="5"/>
  <c r="CZ30" i="2"/>
  <c r="DA30" i="2"/>
  <c r="BZ30" i="2"/>
  <c r="CB30" i="2"/>
  <c r="B31" i="2"/>
  <c r="BX30" i="2"/>
  <c r="BV30" i="2"/>
  <c r="DM30" i="2"/>
  <c r="CW30" i="2"/>
  <c r="DG30" i="2"/>
  <c r="BW30" i="2"/>
  <c r="CL30" i="2"/>
  <c r="CV30" i="2"/>
  <c r="DD30" i="2"/>
  <c r="BO30" i="2"/>
  <c r="A29" i="3"/>
  <c r="CC30" i="2"/>
  <c r="CR30" i="2"/>
  <c r="CG30" i="2"/>
  <c r="CX30" i="2"/>
  <c r="BN30" i="2"/>
  <c r="DT30" i="2"/>
  <c r="BR30" i="2"/>
  <c r="BM30" i="2"/>
  <c r="BS30" i="2"/>
  <c r="CJ30" i="2"/>
  <c r="CH30" i="2"/>
  <c r="BU30" i="2"/>
  <c r="BT30" i="2"/>
  <c r="CF30" i="2"/>
  <c r="CO30" i="2"/>
  <c r="DN30" i="2"/>
  <c r="X9" i="4"/>
  <c r="X7" i="4"/>
  <c r="X12" i="4"/>
  <c r="X11" i="4"/>
  <c r="X10" i="4"/>
  <c r="X8" i="4"/>
  <c r="Y6" i="4"/>
  <c r="DU30" i="2" l="1"/>
  <c r="D29" i="8" s="1"/>
  <c r="F28" i="8"/>
  <c r="DX29" i="2"/>
  <c r="G28" i="8" s="1"/>
  <c r="DV30" i="2"/>
  <c r="E29" i="8" s="1"/>
  <c r="DW30" i="2"/>
  <c r="CO31" i="2"/>
  <c r="CY31" i="2"/>
  <c r="DC31" i="2"/>
  <c r="DA31" i="2"/>
  <c r="CT31" i="2"/>
  <c r="CS31" i="2"/>
  <c r="CQ31" i="2"/>
  <c r="CW31" i="2"/>
  <c r="DG31" i="2"/>
  <c r="DS31" i="2"/>
  <c r="BQ31" i="2"/>
  <c r="CK31" i="2"/>
  <c r="BV31" i="2"/>
  <c r="BO31" i="2"/>
  <c r="CN31" i="2"/>
  <c r="CR31" i="2"/>
  <c r="DT31" i="2"/>
  <c r="BN31" i="2"/>
  <c r="CX31" i="2"/>
  <c r="BR31" i="2"/>
  <c r="CH31" i="2"/>
  <c r="CG31" i="2"/>
  <c r="BT31" i="2"/>
  <c r="DK31" i="2"/>
  <c r="CF31" i="2"/>
  <c r="CV31" i="2"/>
  <c r="DF31" i="2"/>
  <c r="BY31" i="2"/>
  <c r="CP31" i="2"/>
  <c r="DH31" i="2"/>
  <c r="CJ31" i="2"/>
  <c r="DJ31" i="2"/>
  <c r="CC31" i="2"/>
  <c r="BX31" i="2"/>
  <c r="DL31" i="2"/>
  <c r="DD31" i="2"/>
  <c r="B30" i="8"/>
  <c r="BU31" i="2"/>
  <c r="CL31" i="2"/>
  <c r="CZ31" i="2"/>
  <c r="DN31" i="2"/>
  <c r="B32" i="2"/>
  <c r="CB31" i="2"/>
  <c r="DR31" i="2"/>
  <c r="C30" i="8"/>
  <c r="CM31" i="2"/>
  <c r="CI31" i="2"/>
  <c r="DI31" i="2"/>
  <c r="DQ31" i="2"/>
  <c r="CA31" i="2"/>
  <c r="BP31" i="2"/>
  <c r="A30" i="3"/>
  <c r="CU31" i="2"/>
  <c r="CD31" i="2"/>
  <c r="DO31" i="2"/>
  <c r="DB31" i="2"/>
  <c r="CE31" i="2"/>
  <c r="DM31" i="2"/>
  <c r="BS31" i="2"/>
  <c r="A25" i="5"/>
  <c r="BW31" i="2"/>
  <c r="DP31" i="2"/>
  <c r="DE31" i="2"/>
  <c r="BM31" i="2"/>
  <c r="BZ31" i="2"/>
  <c r="DU31" i="2"/>
  <c r="Y8" i="4"/>
  <c r="Y10" i="4"/>
  <c r="Y9" i="4"/>
  <c r="Y11" i="4"/>
  <c r="Y7" i="4"/>
  <c r="Y12" i="4"/>
  <c r="Z6" i="4"/>
  <c r="BO24" i="5"/>
  <c r="B24" i="5"/>
  <c r="CD23" i="5"/>
  <c r="CY23" i="5"/>
  <c r="DB23" i="5"/>
  <c r="BZ23" i="5"/>
  <c r="CV23" i="5"/>
  <c r="CI23" i="5"/>
  <c r="CQ23" i="5"/>
  <c r="DA23" i="5"/>
  <c r="BQ23" i="5"/>
  <c r="DU23" i="5"/>
  <c r="CC23" i="5"/>
  <c r="CX23" i="5"/>
  <c r="CO23" i="5"/>
  <c r="BV23" i="5"/>
  <c r="DV23" i="5"/>
  <c r="DT23" i="5"/>
  <c r="BU23" i="5"/>
  <c r="DQ23" i="5"/>
  <c r="CZ23" i="5"/>
  <c r="DK23" i="5"/>
  <c r="DE23" i="5"/>
  <c r="DI23" i="5"/>
  <c r="DH23" i="5"/>
  <c r="CP23" i="5"/>
  <c r="DS23" i="5"/>
  <c r="CS23" i="5"/>
  <c r="DN23" i="5"/>
  <c r="DD23" i="5"/>
  <c r="CJ23" i="5"/>
  <c r="BR23" i="5"/>
  <c r="CM23" i="5"/>
  <c r="DR23" i="5"/>
  <c r="CF23" i="5"/>
  <c r="DO23" i="5"/>
  <c r="DC23" i="5"/>
  <c r="BW23" i="5"/>
  <c r="DJ23" i="5"/>
  <c r="DW23" i="5"/>
  <c r="BY23" i="5"/>
  <c r="DL23" i="5"/>
  <c r="CW23" i="5"/>
  <c r="CE23" i="5"/>
  <c r="DF23" i="5"/>
  <c r="CL23" i="5"/>
  <c r="CB23" i="5"/>
  <c r="CA23" i="5"/>
  <c r="BP23" i="5"/>
  <c r="BS23" i="5"/>
  <c r="CH23" i="5"/>
  <c r="DP23" i="5"/>
  <c r="BX23" i="5"/>
  <c r="CN23" i="5"/>
  <c r="DG23" i="5"/>
  <c r="CT23" i="5"/>
  <c r="CU23" i="5"/>
  <c r="DM23" i="5"/>
  <c r="CG23" i="5"/>
  <c r="CK23" i="5"/>
  <c r="CR23" i="5"/>
  <c r="BT23" i="5"/>
  <c r="X8" i="7"/>
  <c r="X16" i="7" s="1"/>
  <c r="X9" i="7"/>
  <c r="X17" i="7" s="1"/>
  <c r="X10" i="7"/>
  <c r="X18" i="7" s="1"/>
  <c r="X11" i="7"/>
  <c r="X19" i="7" s="1"/>
  <c r="X12" i="7"/>
  <c r="X20" i="7" s="1"/>
  <c r="Y6" i="7"/>
  <c r="F29" i="8" l="1"/>
  <c r="DX30" i="2"/>
  <c r="G29" i="8" s="1"/>
  <c r="Y9" i="7"/>
  <c r="Y17" i="7" s="1"/>
  <c r="Y12" i="7"/>
  <c r="Y20" i="7" s="1"/>
  <c r="Y11" i="7"/>
  <c r="Y19" i="7" s="1"/>
  <c r="Z6" i="7"/>
  <c r="Y8" i="7"/>
  <c r="Y16" i="7" s="1"/>
  <c r="Y10" i="7"/>
  <c r="Y18" i="7" s="1"/>
  <c r="Z12" i="4"/>
  <c r="Z10" i="4"/>
  <c r="Z9" i="4"/>
  <c r="AA6" i="4"/>
  <c r="Z11" i="4"/>
  <c r="Z7" i="4"/>
  <c r="Z8" i="4"/>
  <c r="B25" i="5"/>
  <c r="BO25" i="5" s="1"/>
  <c r="DC24" i="5"/>
  <c r="CA24" i="5"/>
  <c r="DN24" i="5"/>
  <c r="BZ24" i="5"/>
  <c r="CF24" i="5"/>
  <c r="DT24" i="5"/>
  <c r="DJ24" i="5"/>
  <c r="CU24" i="5"/>
  <c r="DI24" i="5"/>
  <c r="DF24" i="5"/>
  <c r="CB24" i="5"/>
  <c r="CC24" i="5"/>
  <c r="DA24" i="5"/>
  <c r="DP24" i="5"/>
  <c r="CV24" i="5"/>
  <c r="DH24" i="5"/>
  <c r="DL24" i="5"/>
  <c r="CQ24" i="5"/>
  <c r="DE24" i="5"/>
  <c r="CE24" i="5"/>
  <c r="DV24" i="5"/>
  <c r="DS24" i="5"/>
  <c r="CG24" i="5"/>
  <c r="DU24" i="5"/>
  <c r="CK24" i="5"/>
  <c r="CI24" i="5"/>
  <c r="CM24" i="5"/>
  <c r="CO24" i="5"/>
  <c r="CX24" i="5"/>
  <c r="DO24" i="5"/>
  <c r="CD24" i="5"/>
  <c r="BY24" i="5"/>
  <c r="CW24" i="5"/>
  <c r="DR24" i="5"/>
  <c r="CZ24" i="5"/>
  <c r="BR24" i="5"/>
  <c r="DG24" i="5"/>
  <c r="CL24" i="5"/>
  <c r="CR24" i="5"/>
  <c r="BU24" i="5"/>
  <c r="DQ24" i="5"/>
  <c r="DD24" i="5"/>
  <c r="BP24" i="5"/>
  <c r="BT24" i="5"/>
  <c r="DB24" i="5"/>
  <c r="CP24" i="5"/>
  <c r="DM24" i="5"/>
  <c r="BQ24" i="5"/>
  <c r="CT24" i="5"/>
  <c r="CH24" i="5"/>
  <c r="CS24" i="5"/>
  <c r="CJ24" i="5"/>
  <c r="DK24" i="5"/>
  <c r="BW24" i="5"/>
  <c r="BS24" i="5"/>
  <c r="BV24" i="5"/>
  <c r="BX24" i="5"/>
  <c r="CY24" i="5"/>
  <c r="CN24" i="5"/>
  <c r="DW24" i="5"/>
  <c r="DV31" i="2"/>
  <c r="E30" i="8" s="1"/>
  <c r="D30" i="8"/>
  <c r="DW31" i="2"/>
  <c r="CO32" i="2"/>
  <c r="CM32" i="2"/>
  <c r="DD32" i="2"/>
  <c r="DB32" i="2"/>
  <c r="CB32" i="2"/>
  <c r="CY32" i="2"/>
  <c r="A26" i="5"/>
  <c r="BN32" i="2"/>
  <c r="CX32" i="2"/>
  <c r="DR32" i="2"/>
  <c r="DI32" i="2"/>
  <c r="DG32" i="2"/>
  <c r="CL32" i="2"/>
  <c r="BQ32" i="2"/>
  <c r="A31" i="3"/>
  <c r="CW32" i="2"/>
  <c r="BR32" i="2"/>
  <c r="DE32" i="2"/>
  <c r="BU32" i="2"/>
  <c r="CC32" i="2"/>
  <c r="BZ32" i="2"/>
  <c r="BS32" i="2"/>
  <c r="CG32" i="2"/>
  <c r="DH32" i="2"/>
  <c r="BM32" i="2"/>
  <c r="DU32" i="2" s="1"/>
  <c r="DV32" i="2" s="1"/>
  <c r="E31" i="8" s="1"/>
  <c r="CR32" i="2"/>
  <c r="BX32" i="2"/>
  <c r="DM32" i="2"/>
  <c r="CA32" i="2"/>
  <c r="BW32" i="2"/>
  <c r="DS32" i="2"/>
  <c r="CN32" i="2"/>
  <c r="DF32" i="2"/>
  <c r="CK32" i="2"/>
  <c r="B33" i="2"/>
  <c r="DK32" i="2"/>
  <c r="CD32" i="2"/>
  <c r="BO32" i="2"/>
  <c r="CP32" i="2"/>
  <c r="DA32" i="2"/>
  <c r="DO32" i="2"/>
  <c r="DP32" i="2"/>
  <c r="C31" i="8"/>
  <c r="B31" i="8"/>
  <c r="BT32" i="2"/>
  <c r="CT32" i="2"/>
  <c r="DJ32" i="2"/>
  <c r="CV32" i="2"/>
  <c r="CS32" i="2"/>
  <c r="CI32" i="2"/>
  <c r="DT32" i="2"/>
  <c r="CJ32" i="2"/>
  <c r="DQ32" i="2"/>
  <c r="DL32" i="2"/>
  <c r="CF32" i="2"/>
  <c r="BY32" i="2"/>
  <c r="BV32" i="2"/>
  <c r="CZ32" i="2"/>
  <c r="CH32" i="2"/>
  <c r="DC32" i="2"/>
  <c r="BP32" i="2"/>
  <c r="CQ32" i="2"/>
  <c r="CU32" i="2"/>
  <c r="DN32" i="2"/>
  <c r="CE32" i="2"/>
  <c r="F30" i="8" l="1"/>
  <c r="DX31" i="2"/>
  <c r="G30" i="8" s="1"/>
  <c r="BR25" i="5"/>
  <c r="DH25" i="5"/>
  <c r="CZ25" i="5"/>
  <c r="CV25" i="5"/>
  <c r="DM25" i="5"/>
  <c r="CR25" i="5"/>
  <c r="CJ25" i="5"/>
  <c r="BS25" i="5"/>
  <c r="BW25" i="5"/>
  <c r="DO25" i="5"/>
  <c r="CH25" i="5"/>
  <c r="CP25" i="5"/>
  <c r="BV25" i="5"/>
  <c r="CA25" i="5"/>
  <c r="CN25" i="5"/>
  <c r="CB25" i="5"/>
  <c r="CK25" i="5"/>
  <c r="DF25" i="5"/>
  <c r="DL25" i="5"/>
  <c r="DU25" i="5"/>
  <c r="CO25" i="5"/>
  <c r="CW25" i="5"/>
  <c r="DB25" i="5"/>
  <c r="CD25" i="5"/>
  <c r="CL25" i="5"/>
  <c r="DA25" i="5"/>
  <c r="CY25" i="5"/>
  <c r="CG25" i="5"/>
  <c r="DK25" i="5"/>
  <c r="CQ25" i="5"/>
  <c r="CS25" i="5"/>
  <c r="CC25" i="5"/>
  <c r="CX25" i="5"/>
  <c r="CT25" i="5"/>
  <c r="DJ25" i="5"/>
  <c r="DT25" i="5"/>
  <c r="DV25" i="5"/>
  <c r="CU25" i="5"/>
  <c r="BQ25" i="5"/>
  <c r="DD25" i="5"/>
  <c r="CE25" i="5"/>
  <c r="CF25" i="5"/>
  <c r="BU25" i="5"/>
  <c r="BP25" i="5"/>
  <c r="DR25" i="5"/>
  <c r="BX25" i="5"/>
  <c r="DI25" i="5"/>
  <c r="DW25" i="5"/>
  <c r="DG25" i="5"/>
  <c r="CI25" i="5"/>
  <c r="DN25" i="5"/>
  <c r="DQ25" i="5"/>
  <c r="DE25" i="5"/>
  <c r="BY25" i="5"/>
  <c r="DS25" i="5"/>
  <c r="BT25" i="5"/>
  <c r="CM25" i="5"/>
  <c r="DP25" i="5"/>
  <c r="DC25" i="5"/>
  <c r="BZ25" i="5"/>
  <c r="Z9" i="7"/>
  <c r="Z17" i="7" s="1"/>
  <c r="AA6" i="7"/>
  <c r="Z10" i="7"/>
  <c r="Z18" i="7" s="1"/>
  <c r="Z8" i="7"/>
  <c r="Z16" i="7" s="1"/>
  <c r="Z11" i="7"/>
  <c r="Z19" i="7" s="1"/>
  <c r="Z12" i="7"/>
  <c r="Z20" i="7" s="1"/>
  <c r="AA12" i="4"/>
  <c r="AA8" i="4"/>
  <c r="AA10" i="4"/>
  <c r="AA9" i="4"/>
  <c r="AA11" i="4"/>
  <c r="AA7" i="4"/>
  <c r="AB6" i="4"/>
  <c r="DW32" i="2"/>
  <c r="D31" i="8"/>
  <c r="CU33" i="2"/>
  <c r="C32" i="8"/>
  <c r="BN33" i="2"/>
  <c r="CO33" i="2"/>
  <c r="BT33" i="2"/>
  <c r="CM33" i="2"/>
  <c r="CQ33" i="2"/>
  <c r="DN33" i="2"/>
  <c r="DT33" i="2"/>
  <c r="CH33" i="2"/>
  <c r="A32" i="3"/>
  <c r="DI33" i="2"/>
  <c r="A27" i="5"/>
  <c r="DA33" i="2"/>
  <c r="DJ33" i="2"/>
  <c r="CV33" i="2"/>
  <c r="DH33" i="2"/>
  <c r="DF33" i="2"/>
  <c r="DL33" i="2"/>
  <c r="CP33" i="2"/>
  <c r="CC33" i="2"/>
  <c r="CN33" i="2"/>
  <c r="DG33" i="2"/>
  <c r="CY33" i="2"/>
  <c r="B34" i="2"/>
  <c r="CB33" i="2"/>
  <c r="DB33" i="2"/>
  <c r="DK33" i="2"/>
  <c r="CS33" i="2"/>
  <c r="CF33" i="2"/>
  <c r="CL33" i="2"/>
  <c r="DC33" i="2"/>
  <c r="DQ33" i="2"/>
  <c r="BV33" i="2"/>
  <c r="BX33" i="2"/>
  <c r="DD33" i="2"/>
  <c r="BP33" i="2"/>
  <c r="BS33" i="2"/>
  <c r="DE33" i="2"/>
  <c r="DO33" i="2"/>
  <c r="CA33" i="2"/>
  <c r="CJ33" i="2"/>
  <c r="B32" i="8"/>
  <c r="CW33" i="2"/>
  <c r="CZ33" i="2"/>
  <c r="BO33" i="2"/>
  <c r="BZ33" i="2"/>
  <c r="BQ33" i="2"/>
  <c r="CR33" i="2"/>
  <c r="DR33" i="2"/>
  <c r="DS33" i="2"/>
  <c r="CI33" i="2"/>
  <c r="DM33" i="2"/>
  <c r="CT33" i="2"/>
  <c r="BM33" i="2"/>
  <c r="BU33" i="2"/>
  <c r="CK33" i="2"/>
  <c r="CX33" i="2"/>
  <c r="CG33" i="2"/>
  <c r="CE33" i="2"/>
  <c r="BY33" i="2"/>
  <c r="BW33" i="2"/>
  <c r="CD33" i="2"/>
  <c r="DP33" i="2"/>
  <c r="BR33" i="2"/>
  <c r="B26" i="5"/>
  <c r="BO26" i="5" s="1"/>
  <c r="DU33" i="2" l="1"/>
  <c r="F31" i="8"/>
  <c r="DX32" i="2"/>
  <c r="G31" i="8" s="1"/>
  <c r="DE34" i="2"/>
  <c r="BN34" i="2"/>
  <c r="DL34" i="2"/>
  <c r="CL34" i="2"/>
  <c r="A28" i="5"/>
  <c r="DA34" i="2"/>
  <c r="CX34" i="2"/>
  <c r="DH34" i="2"/>
  <c r="CW34" i="2"/>
  <c r="CM34" i="2"/>
  <c r="DB34" i="2"/>
  <c r="CO34" i="2"/>
  <c r="DG34" i="2"/>
  <c r="DP34" i="2"/>
  <c r="DD34" i="2"/>
  <c r="BY34" i="2"/>
  <c r="BO34" i="2"/>
  <c r="CD34" i="2"/>
  <c r="DN34" i="2"/>
  <c r="B33" i="8"/>
  <c r="DT34" i="2"/>
  <c r="DR34" i="2"/>
  <c r="C33" i="8"/>
  <c r="CQ34" i="2"/>
  <c r="CS34" i="2"/>
  <c r="CE34" i="2"/>
  <c r="DK34" i="2"/>
  <c r="DF34" i="2"/>
  <c r="DJ34" i="2"/>
  <c r="BZ34" i="2"/>
  <c r="CG34" i="2"/>
  <c r="CC34" i="2"/>
  <c r="BU34" i="2"/>
  <c r="BT34" i="2"/>
  <c r="BS34" i="2"/>
  <c r="CK34" i="2"/>
  <c r="DO34" i="2"/>
  <c r="BW34" i="2"/>
  <c r="B35" i="2"/>
  <c r="DI34" i="2"/>
  <c r="CT34" i="2"/>
  <c r="CN34" i="2"/>
  <c r="A33" i="3"/>
  <c r="DQ34" i="2"/>
  <c r="CP34" i="2"/>
  <c r="CR34" i="2"/>
  <c r="DC34" i="2"/>
  <c r="BP34" i="2"/>
  <c r="BV34" i="2"/>
  <c r="CA34" i="2"/>
  <c r="BX34" i="2"/>
  <c r="DS34" i="2"/>
  <c r="CV34" i="2"/>
  <c r="CY34" i="2"/>
  <c r="BQ34" i="2"/>
  <c r="CU34" i="2"/>
  <c r="CI34" i="2"/>
  <c r="CH34" i="2"/>
  <c r="BR34" i="2"/>
  <c r="DM34" i="2"/>
  <c r="BM34" i="2"/>
  <c r="DU34" i="2" s="1"/>
  <c r="DV34" i="2" s="1"/>
  <c r="E33" i="8" s="1"/>
  <c r="CZ34" i="2"/>
  <c r="CJ34" i="2"/>
  <c r="CB34" i="2"/>
  <c r="CF34" i="2"/>
  <c r="B27" i="5"/>
  <c r="BO27" i="5"/>
  <c r="DW26" i="5"/>
  <c r="DU26" i="5"/>
  <c r="CF26" i="5"/>
  <c r="CX26" i="5"/>
  <c r="DD26" i="5"/>
  <c r="CD26" i="5"/>
  <c r="CM26" i="5"/>
  <c r="DA26" i="5"/>
  <c r="CW26" i="5"/>
  <c r="BS26" i="5"/>
  <c r="DJ26" i="5"/>
  <c r="BY26" i="5"/>
  <c r="BV26" i="5"/>
  <c r="CI26" i="5"/>
  <c r="CK26" i="5"/>
  <c r="DT26" i="5"/>
  <c r="CV26" i="5"/>
  <c r="CT26" i="5"/>
  <c r="CP26" i="5"/>
  <c r="DP26" i="5"/>
  <c r="DR26" i="5"/>
  <c r="BT26" i="5"/>
  <c r="CY26" i="5"/>
  <c r="CG26" i="5"/>
  <c r="CC26" i="5"/>
  <c r="CU26" i="5"/>
  <c r="DH26" i="5"/>
  <c r="DF26" i="5"/>
  <c r="CJ26" i="5"/>
  <c r="BP26" i="5"/>
  <c r="BX26" i="5"/>
  <c r="DB26" i="5"/>
  <c r="CS26" i="5"/>
  <c r="BQ26" i="5"/>
  <c r="BR26" i="5"/>
  <c r="CH26" i="5"/>
  <c r="DM26" i="5"/>
  <c r="DO26" i="5"/>
  <c r="DL26" i="5"/>
  <c r="DI26" i="5"/>
  <c r="CA26" i="5"/>
  <c r="CR26" i="5"/>
  <c r="CZ26" i="5"/>
  <c r="DG26" i="5"/>
  <c r="CL26" i="5"/>
  <c r="DK26" i="5"/>
  <c r="CE26" i="5"/>
  <c r="CQ26" i="5"/>
  <c r="BU26" i="5"/>
  <c r="CN26" i="5"/>
  <c r="CO26" i="5"/>
  <c r="DE26" i="5"/>
  <c r="BZ26" i="5"/>
  <c r="DV26" i="5"/>
  <c r="BW26" i="5"/>
  <c r="DC26" i="5"/>
  <c r="DS26" i="5"/>
  <c r="CB26" i="5"/>
  <c r="DN26" i="5"/>
  <c r="DQ26" i="5"/>
  <c r="AA12" i="7"/>
  <c r="AA20" i="7" s="1"/>
  <c r="AA8" i="7"/>
  <c r="AA16" i="7" s="1"/>
  <c r="AA11" i="7"/>
  <c r="AA19" i="7" s="1"/>
  <c r="AB6" i="7"/>
  <c r="AA9" i="7"/>
  <c r="AA17" i="7" s="1"/>
  <c r="AA10" i="7"/>
  <c r="AA18" i="7" s="1"/>
  <c r="DV33" i="2"/>
  <c r="E32" i="8" s="1"/>
  <c r="DW33" i="2"/>
  <c r="D32" i="8"/>
  <c r="AB9" i="4"/>
  <c r="AC6" i="4"/>
  <c r="AB7" i="4"/>
  <c r="AB10" i="4"/>
  <c r="AB11" i="4"/>
  <c r="AB12" i="4"/>
  <c r="AB8" i="4"/>
  <c r="F32" i="8" l="1"/>
  <c r="DX33" i="2"/>
  <c r="G32" i="8" s="1"/>
  <c r="AD6" i="4"/>
  <c r="AC8" i="4"/>
  <c r="AC9" i="4"/>
  <c r="AC11" i="4"/>
  <c r="AC7" i="4"/>
  <c r="AC10" i="4"/>
  <c r="AC12" i="4"/>
  <c r="DW34" i="2"/>
  <c r="D33" i="8"/>
  <c r="BP35" i="2"/>
  <c r="B34" i="8"/>
  <c r="CN35" i="2"/>
  <c r="CE35" i="2"/>
  <c r="DG35" i="2"/>
  <c r="CK35" i="2"/>
  <c r="DH35" i="2"/>
  <c r="CX35" i="2"/>
  <c r="CZ35" i="2"/>
  <c r="BW35" i="2"/>
  <c r="CH35" i="2"/>
  <c r="CM35" i="2"/>
  <c r="BQ35" i="2"/>
  <c r="CS35" i="2"/>
  <c r="BU35" i="2"/>
  <c r="A34" i="3"/>
  <c r="DF35" i="2"/>
  <c r="CL35" i="2"/>
  <c r="CI35" i="2"/>
  <c r="DO35" i="2"/>
  <c r="A29" i="5"/>
  <c r="BS35" i="2"/>
  <c r="CP35" i="2"/>
  <c r="CF35" i="2"/>
  <c r="BR35" i="2"/>
  <c r="DM35" i="2"/>
  <c r="CU35" i="2"/>
  <c r="CV35" i="2"/>
  <c r="CA35" i="2"/>
  <c r="CY35" i="2"/>
  <c r="DR35" i="2"/>
  <c r="BY35" i="2"/>
  <c r="C34" i="8"/>
  <c r="DK35" i="2"/>
  <c r="DB35" i="2"/>
  <c r="DC35" i="2"/>
  <c r="DE35" i="2"/>
  <c r="CT35" i="2"/>
  <c r="DA35" i="2"/>
  <c r="CJ35" i="2"/>
  <c r="DI35" i="2"/>
  <c r="CW35" i="2"/>
  <c r="BV35" i="2"/>
  <c r="DP35" i="2"/>
  <c r="DN35" i="2"/>
  <c r="DS35" i="2"/>
  <c r="B36" i="2"/>
  <c r="CC35" i="2"/>
  <c r="BM35" i="2"/>
  <c r="DD35" i="2"/>
  <c r="DT35" i="2"/>
  <c r="CQ35" i="2"/>
  <c r="DQ35" i="2"/>
  <c r="DL35" i="2"/>
  <c r="BN35" i="2"/>
  <c r="CG35" i="2"/>
  <c r="BX35" i="2"/>
  <c r="BZ35" i="2"/>
  <c r="BO35" i="2"/>
  <c r="CO35" i="2"/>
  <c r="DJ35" i="2"/>
  <c r="CB35" i="2"/>
  <c r="BT35" i="2"/>
  <c r="CR35" i="2"/>
  <c r="CD35" i="2"/>
  <c r="AB8" i="7"/>
  <c r="AB16" i="7" s="1"/>
  <c r="AB9" i="7"/>
  <c r="AB17" i="7" s="1"/>
  <c r="AB10" i="7"/>
  <c r="AB18" i="7" s="1"/>
  <c r="AB11" i="7"/>
  <c r="AB19" i="7" s="1"/>
  <c r="AB12" i="7"/>
  <c r="AB20" i="7" s="1"/>
  <c r="AC6" i="7"/>
  <c r="CH27" i="5"/>
  <c r="DJ27" i="5"/>
  <c r="DI27" i="5"/>
  <c r="DT27" i="5"/>
  <c r="CJ27" i="5"/>
  <c r="DW27" i="5"/>
  <c r="CP27" i="5"/>
  <c r="CE27" i="5"/>
  <c r="CX27" i="5"/>
  <c r="CG27" i="5"/>
  <c r="CU27" i="5"/>
  <c r="DL27" i="5"/>
  <c r="BP27" i="5"/>
  <c r="DO27" i="5"/>
  <c r="BX27" i="5"/>
  <c r="BW27" i="5"/>
  <c r="BZ27" i="5"/>
  <c r="DV27" i="5"/>
  <c r="DB27" i="5"/>
  <c r="CZ27" i="5"/>
  <c r="CN27" i="5"/>
  <c r="DP27" i="5"/>
  <c r="DU27" i="5"/>
  <c r="BT27" i="5"/>
  <c r="BU27" i="5"/>
  <c r="CR27" i="5"/>
  <c r="DK27" i="5"/>
  <c r="DR27" i="5"/>
  <c r="CA27" i="5"/>
  <c r="CV27" i="5"/>
  <c r="DS27" i="5"/>
  <c r="DC27" i="5"/>
  <c r="DD27" i="5"/>
  <c r="CC27" i="5"/>
  <c r="CY27" i="5"/>
  <c r="BS27" i="5"/>
  <c r="CT27" i="5"/>
  <c r="CD27" i="5"/>
  <c r="CW27" i="5"/>
  <c r="CK27" i="5"/>
  <c r="DH27" i="5"/>
  <c r="CM27" i="5"/>
  <c r="CO27" i="5"/>
  <c r="CB27" i="5"/>
  <c r="CI27" i="5"/>
  <c r="DQ27" i="5"/>
  <c r="CS27" i="5"/>
  <c r="BY27" i="5"/>
  <c r="DA27" i="5"/>
  <c r="DF27" i="5"/>
  <c r="BQ27" i="5"/>
  <c r="CL27" i="5"/>
  <c r="BR27" i="5"/>
  <c r="DM27" i="5"/>
  <c r="DN27" i="5"/>
  <c r="BV27" i="5"/>
  <c r="CF27" i="5"/>
  <c r="DG27" i="5"/>
  <c r="CQ27" i="5"/>
  <c r="DE27" i="5"/>
  <c r="BO28" i="5"/>
  <c r="B28" i="5"/>
  <c r="DU35" i="2" l="1"/>
  <c r="F33" i="8"/>
  <c r="DX34" i="2"/>
  <c r="G33" i="8" s="1"/>
  <c r="CE36" i="2"/>
  <c r="DF36" i="2"/>
  <c r="CF36" i="2"/>
  <c r="BU36" i="2"/>
  <c r="CN36" i="2"/>
  <c r="DM36" i="2"/>
  <c r="CI36" i="2"/>
  <c r="BZ36" i="2"/>
  <c r="CV36" i="2"/>
  <c r="DE36" i="2"/>
  <c r="CM36" i="2"/>
  <c r="CD36" i="2"/>
  <c r="A30" i="5"/>
  <c r="CZ36" i="2"/>
  <c r="CL36" i="2"/>
  <c r="DS36" i="2"/>
  <c r="DH36" i="2"/>
  <c r="DK36" i="2"/>
  <c r="CB36" i="2"/>
  <c r="CP36" i="2"/>
  <c r="A35" i="3"/>
  <c r="CQ36" i="2"/>
  <c r="DD36" i="2"/>
  <c r="DN36" i="2"/>
  <c r="CG36" i="2"/>
  <c r="CH36" i="2"/>
  <c r="DQ36" i="2"/>
  <c r="CR36" i="2"/>
  <c r="DJ36" i="2"/>
  <c r="BT36" i="2"/>
  <c r="B37" i="2"/>
  <c r="DA36" i="2"/>
  <c r="BR36" i="2"/>
  <c r="CU36" i="2"/>
  <c r="CJ36" i="2"/>
  <c r="CS36" i="2"/>
  <c r="DR36" i="2"/>
  <c r="CY36" i="2"/>
  <c r="BO36" i="2"/>
  <c r="BQ36" i="2"/>
  <c r="DU36" i="2" s="1"/>
  <c r="BV36" i="2"/>
  <c r="DB36" i="2"/>
  <c r="CX36" i="2"/>
  <c r="DP36" i="2"/>
  <c r="BN36" i="2"/>
  <c r="CC36" i="2"/>
  <c r="BS36" i="2"/>
  <c r="DC36" i="2"/>
  <c r="BW36" i="2"/>
  <c r="BY36" i="2"/>
  <c r="CK36" i="2"/>
  <c r="BX36" i="2"/>
  <c r="DI36" i="2"/>
  <c r="BP36" i="2"/>
  <c r="CO36" i="2"/>
  <c r="CW36" i="2"/>
  <c r="DT36" i="2"/>
  <c r="DG36" i="2"/>
  <c r="BM36" i="2"/>
  <c r="CA36" i="2"/>
  <c r="CT36" i="2"/>
  <c r="C35" i="8"/>
  <c r="B35" i="8"/>
  <c r="DL36" i="2"/>
  <c r="DO36" i="2"/>
  <c r="DV35" i="2"/>
  <c r="E34" i="8" s="1"/>
  <c r="DW35" i="2"/>
  <c r="D34" i="8"/>
  <c r="DH28" i="5"/>
  <c r="CE28" i="5"/>
  <c r="CI28" i="5"/>
  <c r="CO28" i="5"/>
  <c r="CM28" i="5"/>
  <c r="DE28" i="5"/>
  <c r="DO28" i="5"/>
  <c r="CW28" i="5"/>
  <c r="CT28" i="5"/>
  <c r="CP28" i="5"/>
  <c r="DC28" i="5"/>
  <c r="CG28" i="5"/>
  <c r="CC28" i="5"/>
  <c r="DJ28" i="5"/>
  <c r="DI28" i="5"/>
  <c r="CU28" i="5"/>
  <c r="CX28" i="5"/>
  <c r="CD28" i="5"/>
  <c r="DD28" i="5"/>
  <c r="BT28" i="5"/>
  <c r="DV28" i="5"/>
  <c r="DR28" i="5"/>
  <c r="DN28" i="5"/>
  <c r="CR28" i="5"/>
  <c r="BX28" i="5"/>
  <c r="CZ28" i="5"/>
  <c r="CN28" i="5"/>
  <c r="DL28" i="5"/>
  <c r="BS28" i="5"/>
  <c r="CJ28" i="5"/>
  <c r="CH28" i="5"/>
  <c r="CY28" i="5"/>
  <c r="BR28" i="5"/>
  <c r="CL28" i="5"/>
  <c r="CV28" i="5"/>
  <c r="DF28" i="5"/>
  <c r="BQ28" i="5"/>
  <c r="BZ28" i="5"/>
  <c r="BP28" i="5"/>
  <c r="DU28" i="5"/>
  <c r="DK28" i="5"/>
  <c r="DQ28" i="5"/>
  <c r="BW28" i="5"/>
  <c r="DW28" i="5"/>
  <c r="DP28" i="5"/>
  <c r="BV28" i="5"/>
  <c r="CA28" i="5"/>
  <c r="DA28" i="5"/>
  <c r="CS28" i="5"/>
  <c r="DB28" i="5"/>
  <c r="CF28" i="5"/>
  <c r="CK28" i="5"/>
  <c r="BU28" i="5"/>
  <c r="DT28" i="5"/>
  <c r="CB28" i="5"/>
  <c r="DG28" i="5"/>
  <c r="DM28" i="5"/>
  <c r="BY28" i="5"/>
  <c r="CQ28" i="5"/>
  <c r="DS28" i="5"/>
  <c r="B29" i="5"/>
  <c r="BO29" i="5" s="1"/>
  <c r="AC11" i="7"/>
  <c r="AC19" i="7" s="1"/>
  <c r="AC9" i="7"/>
  <c r="AC17" i="7" s="1"/>
  <c r="AD6" i="7"/>
  <c r="AC8" i="7"/>
  <c r="AC16" i="7" s="1"/>
  <c r="AC12" i="7"/>
  <c r="AC20" i="7" s="1"/>
  <c r="AC10" i="7"/>
  <c r="AC18" i="7" s="1"/>
  <c r="AD12" i="4"/>
  <c r="AD11" i="4"/>
  <c r="AD10" i="4"/>
  <c r="AD9" i="4"/>
  <c r="AD7" i="4"/>
  <c r="AE6" i="4"/>
  <c r="AD8" i="4"/>
  <c r="F34" i="8" l="1"/>
  <c r="DX35" i="2"/>
  <c r="G34" i="8" s="1"/>
  <c r="DV36" i="2"/>
  <c r="E35" i="8" s="1"/>
  <c r="DW36" i="2"/>
  <c r="D35" i="8"/>
  <c r="AE8" i="4"/>
  <c r="AE12" i="4"/>
  <c r="AE7" i="4"/>
  <c r="AE9" i="4"/>
  <c r="AF6" i="4"/>
  <c r="AE11" i="4"/>
  <c r="AE10" i="4"/>
  <c r="CT29" i="5"/>
  <c r="CD29" i="5"/>
  <c r="CJ29" i="5"/>
  <c r="CO29" i="5"/>
  <c r="CU29" i="5"/>
  <c r="CV29" i="5"/>
  <c r="DC29" i="5"/>
  <c r="CF29" i="5"/>
  <c r="CR29" i="5"/>
  <c r="BW29" i="5"/>
  <c r="DA29" i="5"/>
  <c r="BS29" i="5"/>
  <c r="CL29" i="5"/>
  <c r="CX29" i="5"/>
  <c r="DL29" i="5"/>
  <c r="DV29" i="5"/>
  <c r="CI29" i="5"/>
  <c r="DE29" i="5"/>
  <c r="BV29" i="5"/>
  <c r="DI29" i="5"/>
  <c r="DS29" i="5"/>
  <c r="DT29" i="5"/>
  <c r="CM29" i="5"/>
  <c r="BQ29" i="5"/>
  <c r="DQ29" i="5"/>
  <c r="BU29" i="5"/>
  <c r="CH29" i="5"/>
  <c r="CQ29" i="5"/>
  <c r="DP29" i="5"/>
  <c r="CY29" i="5"/>
  <c r="CS29" i="5"/>
  <c r="CP29" i="5"/>
  <c r="CZ29" i="5"/>
  <c r="DH29" i="5"/>
  <c r="CN29" i="5"/>
  <c r="BP29" i="5"/>
  <c r="DR29" i="5"/>
  <c r="CA29" i="5"/>
  <c r="DB29" i="5"/>
  <c r="DD29" i="5"/>
  <c r="DO29" i="5"/>
  <c r="DW29" i="5"/>
  <c r="DF29" i="5"/>
  <c r="BT29" i="5"/>
  <c r="BY29" i="5"/>
  <c r="DN29" i="5"/>
  <c r="CG29" i="5"/>
  <c r="DK29" i="5"/>
  <c r="BX29" i="5"/>
  <c r="DJ29" i="5"/>
  <c r="DU29" i="5"/>
  <c r="CB29" i="5"/>
  <c r="BR29" i="5"/>
  <c r="CW29" i="5"/>
  <c r="CK29" i="5"/>
  <c r="DM29" i="5"/>
  <c r="DG29" i="5"/>
  <c r="CC29" i="5"/>
  <c r="CE29" i="5"/>
  <c r="BZ29" i="5"/>
  <c r="BZ37" i="2"/>
  <c r="DA37" i="2"/>
  <c r="DF37" i="2"/>
  <c r="A31" i="5"/>
  <c r="BP37" i="2"/>
  <c r="BO37" i="2"/>
  <c r="BM37" i="2"/>
  <c r="CN37" i="2"/>
  <c r="DM37" i="2"/>
  <c r="CZ37" i="2"/>
  <c r="B38" i="2"/>
  <c r="DP37" i="2"/>
  <c r="DS37" i="2"/>
  <c r="DC37" i="2"/>
  <c r="CK37" i="2"/>
  <c r="BS37" i="2"/>
  <c r="CE37" i="2"/>
  <c r="CR37" i="2"/>
  <c r="DO37" i="2"/>
  <c r="CL37" i="2"/>
  <c r="BU37" i="2"/>
  <c r="CV37" i="2"/>
  <c r="DT37" i="2"/>
  <c r="CG37" i="2"/>
  <c r="DJ37" i="2"/>
  <c r="CW37" i="2"/>
  <c r="BW37" i="2"/>
  <c r="CX37" i="2"/>
  <c r="DI37" i="2"/>
  <c r="CP37" i="2"/>
  <c r="DR37" i="2"/>
  <c r="A36" i="3"/>
  <c r="BV37" i="2"/>
  <c r="CU37" i="2"/>
  <c r="CT37" i="2"/>
  <c r="CI37" i="2"/>
  <c r="CD37" i="2"/>
  <c r="BR37" i="2"/>
  <c r="DH37" i="2"/>
  <c r="CQ37" i="2"/>
  <c r="DN37" i="2"/>
  <c r="CA37" i="2"/>
  <c r="BN37" i="2"/>
  <c r="CM37" i="2"/>
  <c r="CH37" i="2"/>
  <c r="DL37" i="2"/>
  <c r="DK37" i="2"/>
  <c r="DQ37" i="2"/>
  <c r="DE37" i="2"/>
  <c r="CY37" i="2"/>
  <c r="CC37" i="2"/>
  <c r="BQ37" i="2"/>
  <c r="B36" i="8"/>
  <c r="DG37" i="2"/>
  <c r="BY37" i="2"/>
  <c r="BX37" i="2"/>
  <c r="CB37" i="2"/>
  <c r="C36" i="8"/>
  <c r="CO37" i="2"/>
  <c r="CF37" i="2"/>
  <c r="CS37" i="2"/>
  <c r="CJ37" i="2"/>
  <c r="DD37" i="2"/>
  <c r="BT37" i="2"/>
  <c r="DB37" i="2"/>
  <c r="AE6" i="7"/>
  <c r="AD11" i="7"/>
  <c r="AD19" i="7" s="1"/>
  <c r="AD10" i="7"/>
  <c r="AD18" i="7" s="1"/>
  <c r="AD12" i="7"/>
  <c r="AD20" i="7" s="1"/>
  <c r="AD9" i="7"/>
  <c r="AD17" i="7" s="1"/>
  <c r="AD8" i="7"/>
  <c r="AD16" i="7" s="1"/>
  <c r="B30" i="5"/>
  <c r="BO30" i="5"/>
  <c r="DU37" i="2" l="1"/>
  <c r="F35" i="8"/>
  <c r="DX36" i="2"/>
  <c r="G35" i="8" s="1"/>
  <c r="CU30" i="5"/>
  <c r="CS30" i="5"/>
  <c r="CO30" i="5"/>
  <c r="DM30" i="5"/>
  <c r="DF30" i="5"/>
  <c r="CQ30" i="5"/>
  <c r="BU30" i="5"/>
  <c r="DN30" i="5"/>
  <c r="DU30" i="5"/>
  <c r="DB30" i="5"/>
  <c r="DI30" i="5"/>
  <c r="CY30" i="5"/>
  <c r="DW30" i="5"/>
  <c r="CI30" i="5"/>
  <c r="CN30" i="5"/>
  <c r="DR30" i="5"/>
  <c r="CX30" i="5"/>
  <c r="CG30" i="5"/>
  <c r="CR30" i="5"/>
  <c r="CW30" i="5"/>
  <c r="DJ30" i="5"/>
  <c r="BW30" i="5"/>
  <c r="BQ30" i="5"/>
  <c r="CC30" i="5"/>
  <c r="DL30" i="5"/>
  <c r="CH30" i="5"/>
  <c r="CJ30" i="5"/>
  <c r="BP30" i="5"/>
  <c r="BS30" i="5"/>
  <c r="DC30" i="5"/>
  <c r="DD30" i="5"/>
  <c r="BY30" i="5"/>
  <c r="CV30" i="5"/>
  <c r="DP30" i="5"/>
  <c r="CA30" i="5"/>
  <c r="CL30" i="5"/>
  <c r="DO30" i="5"/>
  <c r="DK30" i="5"/>
  <c r="DV30" i="5"/>
  <c r="CZ30" i="5"/>
  <c r="DQ30" i="5"/>
  <c r="BZ30" i="5"/>
  <c r="BT30" i="5"/>
  <c r="CB30" i="5"/>
  <c r="CD30" i="5"/>
  <c r="CP30" i="5"/>
  <c r="DS30" i="5"/>
  <c r="CF30" i="5"/>
  <c r="CM30" i="5"/>
  <c r="DG30" i="5"/>
  <c r="BX30" i="5"/>
  <c r="CE30" i="5"/>
  <c r="CK30" i="5"/>
  <c r="DE30" i="5"/>
  <c r="BR30" i="5"/>
  <c r="DA30" i="5"/>
  <c r="BV30" i="5"/>
  <c r="DT30" i="5"/>
  <c r="CT30" i="5"/>
  <c r="DH30" i="5"/>
  <c r="DV37" i="2"/>
  <c r="E36" i="8" s="1"/>
  <c r="DW37" i="2"/>
  <c r="D36" i="8"/>
  <c r="AF11" i="4"/>
  <c r="AF9" i="4"/>
  <c r="AF12" i="4"/>
  <c r="AF8" i="4"/>
  <c r="AF10" i="4"/>
  <c r="AG6" i="4"/>
  <c r="AF7" i="4"/>
  <c r="B31" i="5"/>
  <c r="BO31" i="5"/>
  <c r="AF6" i="7"/>
  <c r="AE11" i="7"/>
  <c r="AE19" i="7" s="1"/>
  <c r="AE10" i="7"/>
  <c r="AE18" i="7" s="1"/>
  <c r="AE8" i="7"/>
  <c r="AE16" i="7" s="1"/>
  <c r="AE12" i="7"/>
  <c r="AE20" i="7" s="1"/>
  <c r="AE9" i="7"/>
  <c r="AE17" i="7" s="1"/>
  <c r="BW38" i="2"/>
  <c r="CL38" i="2"/>
  <c r="BV38" i="2"/>
  <c r="CT38" i="2"/>
  <c r="DO38" i="2"/>
  <c r="CJ38" i="2"/>
  <c r="CC38" i="2"/>
  <c r="BR38" i="2"/>
  <c r="CE38" i="2"/>
  <c r="BU38" i="2"/>
  <c r="BQ38" i="2"/>
  <c r="DK38" i="2"/>
  <c r="BX38" i="2"/>
  <c r="DJ38" i="2"/>
  <c r="BN38" i="2"/>
  <c r="CF38" i="2"/>
  <c r="CW38" i="2"/>
  <c r="DA38" i="2"/>
  <c r="CQ38" i="2"/>
  <c r="DT38" i="2"/>
  <c r="A37" i="3"/>
  <c r="CS38" i="2"/>
  <c r="BZ38" i="2"/>
  <c r="CN38" i="2"/>
  <c r="CM38" i="2"/>
  <c r="CZ38" i="2"/>
  <c r="CU38" i="2"/>
  <c r="CO38" i="2"/>
  <c r="BM38" i="2"/>
  <c r="DP38" i="2"/>
  <c r="CR38" i="2"/>
  <c r="BS38" i="2"/>
  <c r="DQ38" i="2"/>
  <c r="DI38" i="2"/>
  <c r="B37" i="8"/>
  <c r="DF38" i="2"/>
  <c r="CX38" i="2"/>
  <c r="DE38" i="2"/>
  <c r="DR38" i="2"/>
  <c r="CK38" i="2"/>
  <c r="CP38" i="2"/>
  <c r="CB38" i="2"/>
  <c r="A32" i="5"/>
  <c r="B32" i="5" s="1"/>
  <c r="BO32" i="5" s="1"/>
  <c r="DG38" i="2"/>
  <c r="CY38" i="2"/>
  <c r="DM38" i="2"/>
  <c r="DN38" i="2"/>
  <c r="C37" i="8"/>
  <c r="B39" i="2"/>
  <c r="DH38" i="2"/>
  <c r="CV38" i="2"/>
  <c r="BT38" i="2"/>
  <c r="CI38" i="2"/>
  <c r="BO38" i="2"/>
  <c r="DD38" i="2"/>
  <c r="BP38" i="2"/>
  <c r="CD38" i="2"/>
  <c r="DC38" i="2"/>
  <c r="BY38" i="2"/>
  <c r="CG38" i="2"/>
  <c r="CH38" i="2"/>
  <c r="DL38" i="2"/>
  <c r="CA38" i="2"/>
  <c r="DB38" i="2"/>
  <c r="DS38" i="2"/>
  <c r="DU38" i="2" l="1"/>
  <c r="DV38" i="2" s="1"/>
  <c r="E37" i="8" s="1"/>
  <c r="F36" i="8"/>
  <c r="DX37" i="2"/>
  <c r="G36" i="8" s="1"/>
  <c r="DR31" i="5"/>
  <c r="DK31" i="5"/>
  <c r="CD31" i="5"/>
  <c r="DB31" i="5"/>
  <c r="DQ31" i="5"/>
  <c r="BP31" i="5"/>
  <c r="CL31" i="5"/>
  <c r="BV31" i="5"/>
  <c r="DD31" i="5"/>
  <c r="CJ31" i="5"/>
  <c r="DC31" i="5"/>
  <c r="BT31" i="5"/>
  <c r="CH31" i="5"/>
  <c r="BY31" i="5"/>
  <c r="CP31" i="5"/>
  <c r="DJ31" i="5"/>
  <c r="DT31" i="5"/>
  <c r="CF31" i="5"/>
  <c r="DG31" i="5"/>
  <c r="DW31" i="5"/>
  <c r="DH31" i="5"/>
  <c r="CV31" i="5"/>
  <c r="CY31" i="5"/>
  <c r="DM31" i="5"/>
  <c r="DP31" i="5"/>
  <c r="BW31" i="5"/>
  <c r="BS31" i="5"/>
  <c r="CG31" i="5"/>
  <c r="DO31" i="5"/>
  <c r="CB31" i="5"/>
  <c r="CT31" i="5"/>
  <c r="CC31" i="5"/>
  <c r="DU31" i="5"/>
  <c r="DS31" i="5"/>
  <c r="DF31" i="5"/>
  <c r="CR31" i="5"/>
  <c r="CZ31" i="5"/>
  <c r="DV31" i="5"/>
  <c r="BX31" i="5"/>
  <c r="DI31" i="5"/>
  <c r="CO31" i="5"/>
  <c r="BZ31" i="5"/>
  <c r="CU31" i="5"/>
  <c r="DA31" i="5"/>
  <c r="CM31" i="5"/>
  <c r="CN31" i="5"/>
  <c r="CE31" i="5"/>
  <c r="BR31" i="5"/>
  <c r="CS31" i="5"/>
  <c r="CX31" i="5"/>
  <c r="DE31" i="5"/>
  <c r="DN31" i="5"/>
  <c r="DL31" i="5"/>
  <c r="CK31" i="5"/>
  <c r="BQ31" i="5"/>
  <c r="CI31" i="5"/>
  <c r="CW31" i="5"/>
  <c r="CQ31" i="5"/>
  <c r="BU31" i="5"/>
  <c r="CA31" i="5"/>
  <c r="BW39" i="2"/>
  <c r="DH39" i="2"/>
  <c r="CU39" i="2"/>
  <c r="DD39" i="2"/>
  <c r="CZ39" i="2"/>
  <c r="DM39" i="2"/>
  <c r="B38" i="8"/>
  <c r="CQ39" i="2"/>
  <c r="BQ39" i="2"/>
  <c r="CA39" i="2"/>
  <c r="CE39" i="2"/>
  <c r="BZ39" i="2"/>
  <c r="CF39" i="2"/>
  <c r="BR39" i="2"/>
  <c r="BO39" i="2"/>
  <c r="CS39" i="2"/>
  <c r="DK39" i="2"/>
  <c r="CP39" i="2"/>
  <c r="BN39" i="2"/>
  <c r="CT39" i="2"/>
  <c r="DE39" i="2"/>
  <c r="CR39" i="2"/>
  <c r="CC39" i="2"/>
  <c r="DT39" i="2"/>
  <c r="DG39" i="2"/>
  <c r="CL39" i="2"/>
  <c r="DR39" i="2"/>
  <c r="DL39" i="2"/>
  <c r="BT39" i="2"/>
  <c r="CH39" i="2"/>
  <c r="CG39" i="2"/>
  <c r="BS39" i="2"/>
  <c r="BM39" i="2"/>
  <c r="CX39" i="2"/>
  <c r="CN39" i="2"/>
  <c r="DQ39" i="2"/>
  <c r="BP39" i="2"/>
  <c r="DA39" i="2"/>
  <c r="DO39" i="2"/>
  <c r="CB39" i="2"/>
  <c r="DF39" i="2"/>
  <c r="CM39" i="2"/>
  <c r="DI39" i="2"/>
  <c r="CW39" i="2"/>
  <c r="BV39" i="2"/>
  <c r="DC39" i="2"/>
  <c r="DS39" i="2"/>
  <c r="DB39" i="2"/>
  <c r="BX39" i="2"/>
  <c r="CI39" i="2"/>
  <c r="DN39" i="2"/>
  <c r="CY39" i="2"/>
  <c r="CJ39" i="2"/>
  <c r="C38" i="8"/>
  <c r="DJ39" i="2"/>
  <c r="CD39" i="2"/>
  <c r="B40" i="2"/>
  <c r="BY39" i="2"/>
  <c r="CK39" i="2"/>
  <c r="DP39" i="2"/>
  <c r="CO39" i="2"/>
  <c r="A33" i="5"/>
  <c r="B33" i="5" s="1"/>
  <c r="BO33" i="5" s="1"/>
  <c r="BU39" i="2"/>
  <c r="A38" i="3"/>
  <c r="CV39" i="2"/>
  <c r="DU39" i="2"/>
  <c r="DV39" i="2" s="1"/>
  <c r="E38" i="8" s="1"/>
  <c r="CS32" i="5"/>
  <c r="DD32" i="5"/>
  <c r="CB32" i="5"/>
  <c r="CJ32" i="5"/>
  <c r="CM32" i="5"/>
  <c r="DJ32" i="5"/>
  <c r="BQ32" i="5"/>
  <c r="DC32" i="5"/>
  <c r="CF32" i="5"/>
  <c r="DI32" i="5"/>
  <c r="CQ32" i="5"/>
  <c r="DE32" i="5"/>
  <c r="DA32" i="5"/>
  <c r="BS32" i="5"/>
  <c r="CX32" i="5"/>
  <c r="CE32" i="5"/>
  <c r="CI32" i="5"/>
  <c r="CC32" i="5"/>
  <c r="CG32" i="5"/>
  <c r="BX32" i="5"/>
  <c r="DL32" i="5"/>
  <c r="CA32" i="5"/>
  <c r="DH32" i="5"/>
  <c r="DW32" i="5"/>
  <c r="DB32" i="5"/>
  <c r="CD32" i="5"/>
  <c r="CT32" i="5"/>
  <c r="BP32" i="5"/>
  <c r="CK32" i="5"/>
  <c r="DG32" i="5"/>
  <c r="DK32" i="5"/>
  <c r="DQ32" i="5"/>
  <c r="DV32" i="5"/>
  <c r="BY32" i="5"/>
  <c r="CZ32" i="5"/>
  <c r="BU32" i="5"/>
  <c r="CV32" i="5"/>
  <c r="CW32" i="5"/>
  <c r="CH32" i="5"/>
  <c r="DP32" i="5"/>
  <c r="CL32" i="5"/>
  <c r="DM32" i="5"/>
  <c r="DO32" i="5"/>
  <c r="DS32" i="5"/>
  <c r="DN32" i="5"/>
  <c r="CU32" i="5"/>
  <c r="BT32" i="5"/>
  <c r="CO32" i="5"/>
  <c r="DU32" i="5"/>
  <c r="DR32" i="5"/>
  <c r="BR32" i="5"/>
  <c r="DT32" i="5"/>
  <c r="BW32" i="5"/>
  <c r="BV32" i="5"/>
  <c r="CR32" i="5"/>
  <c r="DF32" i="5"/>
  <c r="BZ32" i="5"/>
  <c r="CP32" i="5"/>
  <c r="CN32" i="5"/>
  <c r="CY32" i="5"/>
  <c r="AF8" i="7"/>
  <c r="AF16" i="7" s="1"/>
  <c r="AF10" i="7"/>
  <c r="AF18" i="7" s="1"/>
  <c r="AF9" i="7"/>
  <c r="AF17" i="7" s="1"/>
  <c r="AG6" i="7"/>
  <c r="AF11" i="7"/>
  <c r="AF19" i="7" s="1"/>
  <c r="AF12" i="7"/>
  <c r="AF20" i="7" s="1"/>
  <c r="AH6" i="4"/>
  <c r="AG9" i="4"/>
  <c r="AG11" i="4"/>
  <c r="AG7" i="4"/>
  <c r="AG8" i="4"/>
  <c r="AG10" i="4"/>
  <c r="AG12" i="4"/>
  <c r="D37" i="8" l="1"/>
  <c r="DW38" i="2"/>
  <c r="F37" i="8" s="1"/>
  <c r="DX38" i="2"/>
  <c r="G37" i="8" s="1"/>
  <c r="AH9" i="4"/>
  <c r="AH7" i="4"/>
  <c r="AI6" i="4"/>
  <c r="AH11" i="4"/>
  <c r="AH10" i="4"/>
  <c r="AH12" i="4"/>
  <c r="AH8" i="4"/>
  <c r="D38" i="8"/>
  <c r="DW39" i="2"/>
  <c r="BR33" i="5"/>
  <c r="BS33" i="5"/>
  <c r="CN33" i="5"/>
  <c r="DA33" i="5"/>
  <c r="DQ33" i="5"/>
  <c r="CY33" i="5"/>
  <c r="CD33" i="5"/>
  <c r="CK33" i="5"/>
  <c r="DD33" i="5"/>
  <c r="DR33" i="5"/>
  <c r="DB33" i="5"/>
  <c r="CR33" i="5"/>
  <c r="CT33" i="5"/>
  <c r="CS33" i="5"/>
  <c r="CJ33" i="5"/>
  <c r="CX33" i="5"/>
  <c r="BZ33" i="5"/>
  <c r="DH33" i="5"/>
  <c r="CE33" i="5"/>
  <c r="CM33" i="5"/>
  <c r="BQ33" i="5"/>
  <c r="DP33" i="5"/>
  <c r="CH33" i="5"/>
  <c r="CO33" i="5"/>
  <c r="CZ33" i="5"/>
  <c r="DG33" i="5"/>
  <c r="DT33" i="5"/>
  <c r="CC33" i="5"/>
  <c r="DE33" i="5"/>
  <c r="CV33" i="5"/>
  <c r="DV33" i="5"/>
  <c r="BV33" i="5"/>
  <c r="CG33" i="5"/>
  <c r="DS33" i="5"/>
  <c r="CF33" i="5"/>
  <c r="BT33" i="5"/>
  <c r="BX33" i="5"/>
  <c r="CQ33" i="5"/>
  <c r="BY33" i="5"/>
  <c r="BW33" i="5"/>
  <c r="DK33" i="5"/>
  <c r="CI33" i="5"/>
  <c r="CB33" i="5"/>
  <c r="CP33" i="5"/>
  <c r="DF33" i="5"/>
  <c r="DM33" i="5"/>
  <c r="BU33" i="5"/>
  <c r="DJ33" i="5"/>
  <c r="DI33" i="5"/>
  <c r="DO33" i="5"/>
  <c r="DN33" i="5"/>
  <c r="DL33" i="5"/>
  <c r="CA33" i="5"/>
  <c r="DU33" i="5"/>
  <c r="BP33" i="5"/>
  <c r="CU33" i="5"/>
  <c r="DC33" i="5"/>
  <c r="CW33" i="5"/>
  <c r="DW33" i="5"/>
  <c r="CL33" i="5"/>
  <c r="CA40" i="2"/>
  <c r="DL40" i="2"/>
  <c r="CI40" i="2"/>
  <c r="DN40" i="2"/>
  <c r="BX40" i="2"/>
  <c r="CR40" i="2"/>
  <c r="DI40" i="2"/>
  <c r="BZ40" i="2"/>
  <c r="BP40" i="2"/>
  <c r="CK40" i="2"/>
  <c r="DO40" i="2"/>
  <c r="DA40" i="2"/>
  <c r="DJ40" i="2"/>
  <c r="A34" i="5"/>
  <c r="CT40" i="2"/>
  <c r="CQ40" i="2"/>
  <c r="BO40" i="2"/>
  <c r="BN40" i="2"/>
  <c r="CX40" i="2"/>
  <c r="CW40" i="2"/>
  <c r="BQ40" i="2"/>
  <c r="CU40" i="2"/>
  <c r="CP40" i="2"/>
  <c r="CZ40" i="2"/>
  <c r="CS40" i="2"/>
  <c r="DH40" i="2"/>
  <c r="BR40" i="2"/>
  <c r="DD40" i="2"/>
  <c r="BY40" i="2"/>
  <c r="DE40" i="2"/>
  <c r="BT40" i="2"/>
  <c r="CM40" i="2"/>
  <c r="CE40" i="2"/>
  <c r="CC40" i="2"/>
  <c r="DR40" i="2"/>
  <c r="DS40" i="2"/>
  <c r="DM40" i="2"/>
  <c r="BW40" i="2"/>
  <c r="CV40" i="2"/>
  <c r="DB40" i="2"/>
  <c r="DT40" i="2"/>
  <c r="CY40" i="2"/>
  <c r="DQ40" i="2"/>
  <c r="C39" i="8"/>
  <c r="CG40" i="2"/>
  <c r="BS40" i="2"/>
  <c r="CN40" i="2"/>
  <c r="BU40" i="2"/>
  <c r="B39" i="8"/>
  <c r="DF40" i="2"/>
  <c r="BM40" i="2"/>
  <c r="DC40" i="2"/>
  <c r="CB40" i="2"/>
  <c r="DG40" i="2"/>
  <c r="CL40" i="2"/>
  <c r="CH40" i="2"/>
  <c r="DP40" i="2"/>
  <c r="BV40" i="2"/>
  <c r="DK40" i="2"/>
  <c r="A39" i="3"/>
  <c r="CD40" i="2"/>
  <c r="CJ40" i="2"/>
  <c r="B41" i="2"/>
  <c r="CF40" i="2"/>
  <c r="CO40" i="2"/>
  <c r="AG8" i="7"/>
  <c r="AG16" i="7" s="1"/>
  <c r="AG9" i="7"/>
  <c r="AG17" i="7" s="1"/>
  <c r="AG12" i="7"/>
  <c r="AG20" i="7" s="1"/>
  <c r="AG11" i="7"/>
  <c r="AG19" i="7" s="1"/>
  <c r="AH6" i="7"/>
  <c r="AG10" i="7"/>
  <c r="AG18" i="7" s="1"/>
  <c r="DU40" i="2" l="1"/>
  <c r="DV40" i="2" s="1"/>
  <c r="E39" i="8" s="1"/>
  <c r="F38" i="8"/>
  <c r="DX39" i="2"/>
  <c r="G38" i="8" s="1"/>
  <c r="B34" i="5"/>
  <c r="BO34" i="5" s="1"/>
  <c r="D39" i="8"/>
  <c r="BW41" i="2"/>
  <c r="DH41" i="2"/>
  <c r="CP41" i="2"/>
  <c r="CH41" i="2"/>
  <c r="BX41" i="2"/>
  <c r="CW41" i="2"/>
  <c r="CJ41" i="2"/>
  <c r="BP41" i="2"/>
  <c r="B40" i="8"/>
  <c r="BS41" i="2"/>
  <c r="CF41" i="2"/>
  <c r="DE41" i="2"/>
  <c r="DS41" i="2"/>
  <c r="BQ41" i="2"/>
  <c r="DO41" i="2"/>
  <c r="DJ41" i="2"/>
  <c r="A40" i="3"/>
  <c r="BU41" i="2"/>
  <c r="BN41" i="2"/>
  <c r="B42" i="2"/>
  <c r="CK41" i="2"/>
  <c r="BM41" i="2"/>
  <c r="DA41" i="2"/>
  <c r="CR41" i="2"/>
  <c r="DR41" i="2"/>
  <c r="BY41" i="2"/>
  <c r="CD41" i="2"/>
  <c r="CS41" i="2"/>
  <c r="CX41" i="2"/>
  <c r="DF41" i="2"/>
  <c r="C40" i="8"/>
  <c r="CU41" i="2"/>
  <c r="DP41" i="2"/>
  <c r="BZ41" i="2"/>
  <c r="DB41" i="2"/>
  <c r="CV41" i="2"/>
  <c r="CM41" i="2"/>
  <c r="DL41" i="2"/>
  <c r="DM41" i="2"/>
  <c r="DI41" i="2"/>
  <c r="CY41" i="2"/>
  <c r="DQ41" i="2"/>
  <c r="BR41" i="2"/>
  <c r="BV41" i="2"/>
  <c r="CG41" i="2"/>
  <c r="CE41" i="2"/>
  <c r="CC41" i="2"/>
  <c r="CO41" i="2"/>
  <c r="DC41" i="2"/>
  <c r="CL41" i="2"/>
  <c r="DK41" i="2"/>
  <c r="CI41" i="2"/>
  <c r="BO41" i="2"/>
  <c r="BT41" i="2"/>
  <c r="CZ41" i="2"/>
  <c r="DN41" i="2"/>
  <c r="A35" i="5"/>
  <c r="CN41" i="2"/>
  <c r="CQ41" i="2"/>
  <c r="DD41" i="2"/>
  <c r="DT41" i="2"/>
  <c r="DG41" i="2"/>
  <c r="CB41" i="2"/>
  <c r="CA41" i="2"/>
  <c r="CT41" i="2"/>
  <c r="AI8" i="4"/>
  <c r="AI12" i="4"/>
  <c r="AI10" i="4"/>
  <c r="AI9" i="4"/>
  <c r="AI11" i="4"/>
  <c r="AJ6" i="4"/>
  <c r="AI7" i="4"/>
  <c r="AH8" i="7"/>
  <c r="AH16" i="7" s="1"/>
  <c r="AH10" i="7"/>
  <c r="AH18" i="7" s="1"/>
  <c r="AH12" i="7"/>
  <c r="AH20" i="7" s="1"/>
  <c r="AH11" i="7"/>
  <c r="AH19" i="7" s="1"/>
  <c r="AI6" i="7"/>
  <c r="AH9" i="7"/>
  <c r="AH17" i="7" s="1"/>
  <c r="DU41" i="2" l="1"/>
  <c r="DW40" i="2"/>
  <c r="F39" i="8" s="1"/>
  <c r="DX40" i="2"/>
  <c r="G39" i="8" s="1"/>
  <c r="AJ10" i="4"/>
  <c r="AK6" i="4"/>
  <c r="AJ11" i="4"/>
  <c r="AJ7" i="4"/>
  <c r="AJ8" i="4"/>
  <c r="AJ9" i="4"/>
  <c r="AJ12" i="4"/>
  <c r="CQ42" i="2"/>
  <c r="BO42" i="2"/>
  <c r="DN42" i="2"/>
  <c r="CY42" i="2"/>
  <c r="DE42" i="2"/>
  <c r="BN42" i="2"/>
  <c r="B41" i="8"/>
  <c r="DQ42" i="2"/>
  <c r="DB42" i="2"/>
  <c r="CT42" i="2"/>
  <c r="DP42" i="2"/>
  <c r="DF42" i="2"/>
  <c r="CE42" i="2"/>
  <c r="A36" i="5"/>
  <c r="CP42" i="2"/>
  <c r="DR42" i="2"/>
  <c r="DI42" i="2"/>
  <c r="CU42" i="2"/>
  <c r="CH42" i="2"/>
  <c r="CM42" i="2"/>
  <c r="CD42" i="2"/>
  <c r="BY42" i="2"/>
  <c r="BV42" i="2"/>
  <c r="DL42" i="2"/>
  <c r="B43" i="2"/>
  <c r="C41" i="8"/>
  <c r="BX42" i="2"/>
  <c r="CW42" i="2"/>
  <c r="BS42" i="2"/>
  <c r="BR42" i="2"/>
  <c r="CJ42" i="2"/>
  <c r="CF42" i="2"/>
  <c r="CC42" i="2"/>
  <c r="DT42" i="2"/>
  <c r="DS42" i="2"/>
  <c r="CZ42" i="2"/>
  <c r="CB42" i="2"/>
  <c r="DO42" i="2"/>
  <c r="BW42" i="2"/>
  <c r="BT42" i="2"/>
  <c r="BP42" i="2"/>
  <c r="CO42" i="2"/>
  <c r="CX42" i="2"/>
  <c r="BU42" i="2"/>
  <c r="CN42" i="2"/>
  <c r="DM42" i="2"/>
  <c r="DJ42" i="2"/>
  <c r="BM42" i="2"/>
  <c r="CA42" i="2"/>
  <c r="CK42" i="2"/>
  <c r="DC42" i="2"/>
  <c r="CR42" i="2"/>
  <c r="CL42" i="2"/>
  <c r="CS42" i="2"/>
  <c r="BZ42" i="2"/>
  <c r="CI42" i="2"/>
  <c r="CG42" i="2"/>
  <c r="DU42" i="2" s="1"/>
  <c r="DV42" i="2" s="1"/>
  <c r="E41" i="8" s="1"/>
  <c r="A41" i="3"/>
  <c r="DA42" i="2"/>
  <c r="DK42" i="2"/>
  <c r="CV42" i="2"/>
  <c r="BQ42" i="2"/>
  <c r="DG42" i="2"/>
  <c r="DH42" i="2"/>
  <c r="DD42" i="2"/>
  <c r="AI9" i="7"/>
  <c r="AI17" i="7" s="1"/>
  <c r="AJ6" i="7"/>
  <c r="AI12" i="7"/>
  <c r="AI20" i="7" s="1"/>
  <c r="AI11" i="7"/>
  <c r="AI19" i="7" s="1"/>
  <c r="AI10" i="7"/>
  <c r="AI18" i="7" s="1"/>
  <c r="AI8" i="7"/>
  <c r="AI16" i="7" s="1"/>
  <c r="DV41" i="2"/>
  <c r="E40" i="8" s="1"/>
  <c r="DW41" i="2"/>
  <c r="D40" i="8"/>
  <c r="B35" i="5"/>
  <c r="BO35" i="5" s="1"/>
  <c r="DB34" i="5"/>
  <c r="CG34" i="5"/>
  <c r="CQ34" i="5"/>
  <c r="DA34" i="5"/>
  <c r="DE34" i="5"/>
  <c r="DT34" i="5"/>
  <c r="CD34" i="5"/>
  <c r="CL34" i="5"/>
  <c r="DQ34" i="5"/>
  <c r="CZ34" i="5"/>
  <c r="DI34" i="5"/>
  <c r="CP34" i="5"/>
  <c r="BX34" i="5"/>
  <c r="DC34" i="5"/>
  <c r="CM34" i="5"/>
  <c r="CC34" i="5"/>
  <c r="DH34" i="5"/>
  <c r="DK34" i="5"/>
  <c r="DO34" i="5"/>
  <c r="CV34" i="5"/>
  <c r="CY34" i="5"/>
  <c r="DF34" i="5"/>
  <c r="BQ34" i="5"/>
  <c r="CF34" i="5"/>
  <c r="CW34" i="5"/>
  <c r="BR34" i="5"/>
  <c r="DG34" i="5"/>
  <c r="CE34" i="5"/>
  <c r="CT34" i="5"/>
  <c r="DR34" i="5"/>
  <c r="CN34" i="5"/>
  <c r="CA34" i="5"/>
  <c r="CX34" i="5"/>
  <c r="DJ34" i="5"/>
  <c r="DS34" i="5"/>
  <c r="BP34" i="5"/>
  <c r="DP34" i="5"/>
  <c r="CO34" i="5"/>
  <c r="CR34" i="5"/>
  <c r="DV34" i="5"/>
  <c r="CI34" i="5"/>
  <c r="DU34" i="5"/>
  <c r="DM34" i="5"/>
  <c r="DL34" i="5"/>
  <c r="BV34" i="5"/>
  <c r="BT34" i="5"/>
  <c r="BW34" i="5"/>
  <c r="CS34" i="5"/>
  <c r="CU34" i="5"/>
  <c r="DW34" i="5"/>
  <c r="CJ34" i="5"/>
  <c r="BS34" i="5"/>
  <c r="BY34" i="5"/>
  <c r="CK34" i="5"/>
  <c r="BU34" i="5"/>
  <c r="DD34" i="5"/>
  <c r="CH34" i="5"/>
  <c r="DN34" i="5"/>
  <c r="BZ34" i="5"/>
  <c r="CB34" i="5"/>
  <c r="F40" i="8" l="1"/>
  <c r="DX41" i="2"/>
  <c r="G40" i="8" s="1"/>
  <c r="AK6" i="7"/>
  <c r="AJ10" i="7"/>
  <c r="AJ18" i="7" s="1"/>
  <c r="AJ12" i="7"/>
  <c r="AJ20" i="7" s="1"/>
  <c r="AJ8" i="7"/>
  <c r="AJ16" i="7" s="1"/>
  <c r="AJ11" i="7"/>
  <c r="AJ19" i="7" s="1"/>
  <c r="AJ9" i="7"/>
  <c r="AJ17" i="7" s="1"/>
  <c r="BY43" i="2"/>
  <c r="DQ43" i="2"/>
  <c r="DL43" i="2"/>
  <c r="CJ43" i="2"/>
  <c r="CR43" i="2"/>
  <c r="BP43" i="2"/>
  <c r="DT43" i="2"/>
  <c r="B42" i="8"/>
  <c r="CB43" i="2"/>
  <c r="A37" i="5"/>
  <c r="BV43" i="2"/>
  <c r="BS43" i="2"/>
  <c r="CH43" i="2"/>
  <c r="DA43" i="2"/>
  <c r="CO43" i="2"/>
  <c r="CA43" i="2"/>
  <c r="CX43" i="2"/>
  <c r="C42" i="8"/>
  <c r="DR43" i="2"/>
  <c r="BZ43" i="2"/>
  <c r="DJ43" i="2"/>
  <c r="BT43" i="2"/>
  <c r="CM43" i="2"/>
  <c r="CK43" i="2"/>
  <c r="CV43" i="2"/>
  <c r="BM43" i="2"/>
  <c r="DS43" i="2"/>
  <c r="DI43" i="2"/>
  <c r="CT43" i="2"/>
  <c r="DO43" i="2"/>
  <c r="DK43" i="2"/>
  <c r="BU43" i="2"/>
  <c r="CI43" i="2"/>
  <c r="DN43" i="2"/>
  <c r="DP43" i="2"/>
  <c r="CS43" i="2"/>
  <c r="CQ43" i="2"/>
  <c r="CG43" i="2"/>
  <c r="BX43" i="2"/>
  <c r="CD43" i="2"/>
  <c r="CF43" i="2"/>
  <c r="CN43" i="2"/>
  <c r="CE43" i="2"/>
  <c r="B44" i="2"/>
  <c r="BQ43" i="2"/>
  <c r="DD43" i="2"/>
  <c r="BW43" i="2"/>
  <c r="CL43" i="2"/>
  <c r="CY43" i="2"/>
  <c r="CZ43" i="2"/>
  <c r="BN43" i="2"/>
  <c r="DB43" i="2"/>
  <c r="DG43" i="2"/>
  <c r="CU43" i="2"/>
  <c r="BO43" i="2"/>
  <c r="A42" i="3"/>
  <c r="DF43" i="2"/>
  <c r="DM43" i="2"/>
  <c r="DH43" i="2"/>
  <c r="DC43" i="2"/>
  <c r="DE43" i="2"/>
  <c r="CC43" i="2"/>
  <c r="CW43" i="2"/>
  <c r="CP43" i="2"/>
  <c r="BR43" i="2"/>
  <c r="DU43" i="2" s="1"/>
  <c r="AL6" i="4"/>
  <c r="AK10" i="4"/>
  <c r="AK9" i="4"/>
  <c r="AK7" i="4"/>
  <c r="AK12" i="4"/>
  <c r="AK11" i="4"/>
  <c r="AK8" i="4"/>
  <c r="BP35" i="5"/>
  <c r="CU35" i="5"/>
  <c r="DN35" i="5"/>
  <c r="CF35" i="5"/>
  <c r="DK35" i="5"/>
  <c r="DI35" i="5"/>
  <c r="DL35" i="5"/>
  <c r="DB35" i="5"/>
  <c r="CW35" i="5"/>
  <c r="CP35" i="5"/>
  <c r="CB35" i="5"/>
  <c r="DG35" i="5"/>
  <c r="DA35" i="5"/>
  <c r="DP35" i="5"/>
  <c r="CO35" i="5"/>
  <c r="DV35" i="5"/>
  <c r="CX35" i="5"/>
  <c r="BY35" i="5"/>
  <c r="BZ35" i="5"/>
  <c r="CM35" i="5"/>
  <c r="DF35" i="5"/>
  <c r="CJ35" i="5"/>
  <c r="DS35" i="5"/>
  <c r="DE35" i="5"/>
  <c r="BR35" i="5"/>
  <c r="CS35" i="5"/>
  <c r="CQ35" i="5"/>
  <c r="DW35" i="5"/>
  <c r="CL35" i="5"/>
  <c r="BQ35" i="5"/>
  <c r="BW35" i="5"/>
  <c r="DR35" i="5"/>
  <c r="BX35" i="5"/>
  <c r="CK35" i="5"/>
  <c r="CR35" i="5"/>
  <c r="DC35" i="5"/>
  <c r="BU35" i="5"/>
  <c r="CY35" i="5"/>
  <c r="CT35" i="5"/>
  <c r="DT35" i="5"/>
  <c r="DJ35" i="5"/>
  <c r="CN35" i="5"/>
  <c r="DO35" i="5"/>
  <c r="BT35" i="5"/>
  <c r="DD35" i="5"/>
  <c r="CD35" i="5"/>
  <c r="CA35" i="5"/>
  <c r="CE35" i="5"/>
  <c r="CH35" i="5"/>
  <c r="DM35" i="5"/>
  <c r="CZ35" i="5"/>
  <c r="CC35" i="5"/>
  <c r="BV35" i="5"/>
  <c r="DU35" i="5"/>
  <c r="CV35" i="5"/>
  <c r="DH35" i="5"/>
  <c r="CG35" i="5"/>
  <c r="BS35" i="5"/>
  <c r="DQ35" i="5"/>
  <c r="CI35" i="5"/>
  <c r="D41" i="8"/>
  <c r="DW42" i="2"/>
  <c r="B36" i="5"/>
  <c r="BO36" i="5" s="1"/>
  <c r="F41" i="8" l="1"/>
  <c r="DX42" i="2"/>
  <c r="G41" i="8" s="1"/>
  <c r="DV43" i="2"/>
  <c r="E42" i="8" s="1"/>
  <c r="D42" i="8"/>
  <c r="DW43" i="2"/>
  <c r="B37" i="5"/>
  <c r="BO37" i="5" s="1"/>
  <c r="CY44" i="2"/>
  <c r="CW44" i="2"/>
  <c r="DG44" i="2"/>
  <c r="CF44" i="2"/>
  <c r="BO44" i="2"/>
  <c r="DL44" i="2"/>
  <c r="CA44" i="2"/>
  <c r="CB44" i="2"/>
  <c r="CD44" i="2"/>
  <c r="DI44" i="2"/>
  <c r="DK44" i="2"/>
  <c r="DA44" i="2"/>
  <c r="BN44" i="2"/>
  <c r="BW44" i="2"/>
  <c r="DJ44" i="2"/>
  <c r="CU44" i="2"/>
  <c r="DC44" i="2"/>
  <c r="CT44" i="2"/>
  <c r="CM44" i="2"/>
  <c r="CP44" i="2"/>
  <c r="CR44" i="2"/>
  <c r="DS44" i="2"/>
  <c r="BP44" i="2"/>
  <c r="DO44" i="2"/>
  <c r="DP44" i="2"/>
  <c r="CN44" i="2"/>
  <c r="C43" i="8"/>
  <c r="B45" i="2"/>
  <c r="CS44" i="2"/>
  <c r="DE44" i="2"/>
  <c r="DN44" i="2"/>
  <c r="DQ44" i="2"/>
  <c r="CK44" i="2"/>
  <c r="CO44" i="2"/>
  <c r="DB44" i="2"/>
  <c r="BT44" i="2"/>
  <c r="BY44" i="2"/>
  <c r="BZ44" i="2"/>
  <c r="CQ44" i="2"/>
  <c r="DR44" i="2"/>
  <c r="BS44" i="2"/>
  <c r="CG44" i="2"/>
  <c r="BR44" i="2"/>
  <c r="CE44" i="2"/>
  <c r="BM44" i="2"/>
  <c r="B43" i="8"/>
  <c r="CH44" i="2"/>
  <c r="DF44" i="2"/>
  <c r="DH44" i="2"/>
  <c r="BV44" i="2"/>
  <c r="CX44" i="2"/>
  <c r="CJ44" i="2"/>
  <c r="DM44" i="2"/>
  <c r="BQ44" i="2"/>
  <c r="BX44" i="2"/>
  <c r="CL44" i="2"/>
  <c r="CI44" i="2"/>
  <c r="CC44" i="2"/>
  <c r="CV44" i="2"/>
  <c r="BU44" i="2"/>
  <c r="CZ44" i="2"/>
  <c r="DU44" i="2" s="1"/>
  <c r="DV44" i="2" s="1"/>
  <c r="E43" i="8" s="1"/>
  <c r="A43" i="3"/>
  <c r="DD44" i="2"/>
  <c r="DT44" i="2"/>
  <c r="A38" i="5"/>
  <c r="CD36" i="5"/>
  <c r="DI36" i="5"/>
  <c r="BS36" i="5"/>
  <c r="CH36" i="5"/>
  <c r="DC36" i="5"/>
  <c r="DE36" i="5"/>
  <c r="BT36" i="5"/>
  <c r="DD36" i="5"/>
  <c r="CX36" i="5"/>
  <c r="DH36" i="5"/>
  <c r="DA36" i="5"/>
  <c r="CA36" i="5"/>
  <c r="DN36" i="5"/>
  <c r="DQ36" i="5"/>
  <c r="DG36" i="5"/>
  <c r="BZ36" i="5"/>
  <c r="CK36" i="5"/>
  <c r="DL36" i="5"/>
  <c r="BQ36" i="5"/>
  <c r="CJ36" i="5"/>
  <c r="DP36" i="5"/>
  <c r="CV36" i="5"/>
  <c r="BR36" i="5"/>
  <c r="DJ36" i="5"/>
  <c r="CS36" i="5"/>
  <c r="CM36" i="5"/>
  <c r="CT36" i="5"/>
  <c r="DF36" i="5"/>
  <c r="DM36" i="5"/>
  <c r="CB36" i="5"/>
  <c r="DW36" i="5"/>
  <c r="DR36" i="5"/>
  <c r="DU36" i="5"/>
  <c r="CW36" i="5"/>
  <c r="BY36" i="5"/>
  <c r="CP36" i="5"/>
  <c r="CL36" i="5"/>
  <c r="CO36" i="5"/>
  <c r="CY36" i="5"/>
  <c r="BV36" i="5"/>
  <c r="DS36" i="5"/>
  <c r="CR36" i="5"/>
  <c r="BX36" i="5"/>
  <c r="CE36" i="5"/>
  <c r="DV36" i="5"/>
  <c r="CQ36" i="5"/>
  <c r="DB36" i="5"/>
  <c r="BP36" i="5"/>
  <c r="CI36" i="5"/>
  <c r="BW36" i="5"/>
  <c r="CF36" i="5"/>
  <c r="CU36" i="5"/>
  <c r="CC36" i="5"/>
  <c r="BU36" i="5"/>
  <c r="CG36" i="5"/>
  <c r="DT36" i="5"/>
  <c r="CN36" i="5"/>
  <c r="DK36" i="5"/>
  <c r="CZ36" i="5"/>
  <c r="DO36" i="5"/>
  <c r="AM6" i="4"/>
  <c r="AL9" i="4"/>
  <c r="AL11" i="4"/>
  <c r="AL7" i="4"/>
  <c r="AL12" i="4"/>
  <c r="AL8" i="4"/>
  <c r="AL10" i="4"/>
  <c r="AK9" i="7"/>
  <c r="AK17" i="7" s="1"/>
  <c r="AK10" i="7"/>
  <c r="AK18" i="7" s="1"/>
  <c r="AL6" i="7"/>
  <c r="AK12" i="7"/>
  <c r="AK20" i="7" s="1"/>
  <c r="AK8" i="7"/>
  <c r="AK16" i="7" s="1"/>
  <c r="AK11" i="7"/>
  <c r="AK19" i="7" s="1"/>
  <c r="F42" i="8" l="1"/>
  <c r="DX43" i="2"/>
  <c r="G42" i="8" s="1"/>
  <c r="D43" i="8"/>
  <c r="DW44" i="2"/>
  <c r="DV37" i="5"/>
  <c r="BV37" i="5"/>
  <c r="CZ37" i="5"/>
  <c r="BZ37" i="5"/>
  <c r="CU37" i="5"/>
  <c r="BU37" i="5"/>
  <c r="DK37" i="5"/>
  <c r="CS37" i="5"/>
  <c r="BT37" i="5"/>
  <c r="CY37" i="5"/>
  <c r="CC37" i="5"/>
  <c r="DH37" i="5"/>
  <c r="CA37" i="5"/>
  <c r="DT37" i="5"/>
  <c r="DW37" i="5"/>
  <c r="DQ37" i="5"/>
  <c r="CR37" i="5"/>
  <c r="BR37" i="5"/>
  <c r="DE37" i="5"/>
  <c r="CN37" i="5"/>
  <c r="DP37" i="5"/>
  <c r="DM37" i="5"/>
  <c r="CW37" i="5"/>
  <c r="DA37" i="5"/>
  <c r="BQ37" i="5"/>
  <c r="BW37" i="5"/>
  <c r="CE37" i="5"/>
  <c r="DF37" i="5"/>
  <c r="DG37" i="5"/>
  <c r="CB37" i="5"/>
  <c r="CF37" i="5"/>
  <c r="CD37" i="5"/>
  <c r="DC37" i="5"/>
  <c r="CP37" i="5"/>
  <c r="DO37" i="5"/>
  <c r="BX37" i="5"/>
  <c r="DU37" i="5"/>
  <c r="CI37" i="5"/>
  <c r="CH37" i="5"/>
  <c r="CK37" i="5"/>
  <c r="CX37" i="5"/>
  <c r="BP37" i="5"/>
  <c r="DD37" i="5"/>
  <c r="DS37" i="5"/>
  <c r="CG37" i="5"/>
  <c r="DR37" i="5"/>
  <c r="CV37" i="5"/>
  <c r="DN37" i="5"/>
  <c r="CO37" i="5"/>
  <c r="DB37" i="5"/>
  <c r="BY37" i="5"/>
  <c r="CJ37" i="5"/>
  <c r="DI37" i="5"/>
  <c r="DJ37" i="5"/>
  <c r="CQ37" i="5"/>
  <c r="CT37" i="5"/>
  <c r="DL37" i="5"/>
  <c r="BS37" i="5"/>
  <c r="CM37" i="5"/>
  <c r="CL37" i="5"/>
  <c r="AL11" i="7"/>
  <c r="AL19" i="7" s="1"/>
  <c r="AL8" i="7"/>
  <c r="AL16" i="7" s="1"/>
  <c r="AM6" i="7"/>
  <c r="AL10" i="7"/>
  <c r="AL18" i="7" s="1"/>
  <c r="AL12" i="7"/>
  <c r="AL20" i="7" s="1"/>
  <c r="AL9" i="7"/>
  <c r="AL17" i="7" s="1"/>
  <c r="B38" i="5"/>
  <c r="BO38" i="5"/>
  <c r="AM9" i="4"/>
  <c r="AM12" i="4"/>
  <c r="AM10" i="4"/>
  <c r="AN6" i="4"/>
  <c r="AM7" i="4"/>
  <c r="AM11" i="4"/>
  <c r="AM8" i="4"/>
  <c r="CK45" i="2"/>
  <c r="DH45" i="2"/>
  <c r="DR45" i="2"/>
  <c r="CP45" i="2"/>
  <c r="DP45" i="2"/>
  <c r="DI45" i="2"/>
  <c r="CQ45" i="2"/>
  <c r="BO45" i="2"/>
  <c r="CC45" i="2"/>
  <c r="DF45" i="2"/>
  <c r="BV45" i="2"/>
  <c r="DC45" i="2"/>
  <c r="CM45" i="2"/>
  <c r="DG45" i="2"/>
  <c r="CH45" i="2"/>
  <c r="BN45" i="2"/>
  <c r="CJ45" i="2"/>
  <c r="DN45" i="2"/>
  <c r="CT45" i="2"/>
  <c r="DS45" i="2"/>
  <c r="A44" i="3"/>
  <c r="BT45" i="2"/>
  <c r="CW45" i="2"/>
  <c r="B46" i="2"/>
  <c r="BU45" i="2"/>
  <c r="BP45" i="2"/>
  <c r="BR45" i="2"/>
  <c r="BM45" i="2"/>
  <c r="CU45" i="2"/>
  <c r="BQ45" i="2"/>
  <c r="BZ45" i="2"/>
  <c r="DJ45" i="2"/>
  <c r="CI45" i="2"/>
  <c r="DE45" i="2"/>
  <c r="B44" i="8"/>
  <c r="BW45" i="2"/>
  <c r="DM45" i="2"/>
  <c r="CS45" i="2"/>
  <c r="CL45" i="2"/>
  <c r="C44" i="8"/>
  <c r="CR45" i="2"/>
  <c r="CG45" i="2"/>
  <c r="CB45" i="2"/>
  <c r="DK45" i="2"/>
  <c r="CX45" i="2"/>
  <c r="DB45" i="2"/>
  <c r="CF45" i="2"/>
  <c r="CE45" i="2"/>
  <c r="CO45" i="2"/>
  <c r="DA45" i="2"/>
  <c r="CD45" i="2"/>
  <c r="DL45" i="2"/>
  <c r="DT45" i="2"/>
  <c r="BS45" i="2"/>
  <c r="CN45" i="2"/>
  <c r="CA45" i="2"/>
  <c r="CY45" i="2"/>
  <c r="BY45" i="2"/>
  <c r="A39" i="5"/>
  <c r="BX45" i="2"/>
  <c r="DU45" i="2" s="1"/>
  <c r="DO45" i="2"/>
  <c r="DD45" i="2"/>
  <c r="CV45" i="2"/>
  <c r="DQ45" i="2"/>
  <c r="CZ45" i="2"/>
  <c r="F43" i="8" l="1"/>
  <c r="DX44" i="2"/>
  <c r="G43" i="8" s="1"/>
  <c r="DV45" i="2"/>
  <c r="E44" i="8" s="1"/>
  <c r="DW45" i="2"/>
  <c r="D44" i="8"/>
  <c r="B39" i="5"/>
  <c r="BO39" i="5" s="1"/>
  <c r="AN11" i="4"/>
  <c r="AN10" i="4"/>
  <c r="AN12" i="4"/>
  <c r="AN7" i="4"/>
  <c r="AO6" i="4"/>
  <c r="AN8" i="4"/>
  <c r="AN9" i="4"/>
  <c r="DV38" i="5"/>
  <c r="DL38" i="5"/>
  <c r="DA38" i="5"/>
  <c r="DG38" i="5"/>
  <c r="BY38" i="5"/>
  <c r="CV38" i="5"/>
  <c r="BU38" i="5"/>
  <c r="DS38" i="5"/>
  <c r="CQ38" i="5"/>
  <c r="CO38" i="5"/>
  <c r="DU38" i="5"/>
  <c r="DK38" i="5"/>
  <c r="DJ38" i="5"/>
  <c r="BV38" i="5"/>
  <c r="DP38" i="5"/>
  <c r="CC38" i="5"/>
  <c r="CP38" i="5"/>
  <c r="CW38" i="5"/>
  <c r="CD38" i="5"/>
  <c r="BS38" i="5"/>
  <c r="CZ38" i="5"/>
  <c r="BW38" i="5"/>
  <c r="CH38" i="5"/>
  <c r="DN38" i="5"/>
  <c r="CS38" i="5"/>
  <c r="DM38" i="5"/>
  <c r="BP38" i="5"/>
  <c r="CM38" i="5"/>
  <c r="CT38" i="5"/>
  <c r="CA38" i="5"/>
  <c r="DC38" i="5"/>
  <c r="BT38" i="5"/>
  <c r="CY38" i="5"/>
  <c r="DH38" i="5"/>
  <c r="CE38" i="5"/>
  <c r="CB38" i="5"/>
  <c r="CL38" i="5"/>
  <c r="DI38" i="5"/>
  <c r="BZ38" i="5"/>
  <c r="BQ38" i="5"/>
  <c r="DT38" i="5"/>
  <c r="CI38" i="5"/>
  <c r="DF38" i="5"/>
  <c r="CU38" i="5"/>
  <c r="DE38" i="5"/>
  <c r="BR38" i="5"/>
  <c r="DO38" i="5"/>
  <c r="CN38" i="5"/>
  <c r="CX38" i="5"/>
  <c r="CK38" i="5"/>
  <c r="CJ38" i="5"/>
  <c r="DB38" i="5"/>
  <c r="CR38" i="5"/>
  <c r="DD38" i="5"/>
  <c r="DW38" i="5"/>
  <c r="BX38" i="5"/>
  <c r="DQ38" i="5"/>
  <c r="CF38" i="5"/>
  <c r="CG38" i="5"/>
  <c r="DR38" i="5"/>
  <c r="DG46" i="2"/>
  <c r="DN46" i="2"/>
  <c r="BW46" i="2"/>
  <c r="DU46" i="2" s="1"/>
  <c r="DV46" i="2" s="1"/>
  <c r="E45" i="8" s="1"/>
  <c r="CL46" i="2"/>
  <c r="BT46" i="2"/>
  <c r="CO46" i="2"/>
  <c r="DS46" i="2"/>
  <c r="BM46" i="2"/>
  <c r="CB46" i="2"/>
  <c r="CX46" i="2"/>
  <c r="CH46" i="2"/>
  <c r="CI46" i="2"/>
  <c r="BZ46" i="2"/>
  <c r="CU46" i="2"/>
  <c r="CP46" i="2"/>
  <c r="B47" i="2"/>
  <c r="DC46" i="2"/>
  <c r="C45" i="8"/>
  <c r="CF46" i="2"/>
  <c r="DD46" i="2"/>
  <c r="CQ46" i="2"/>
  <c r="CM46" i="2"/>
  <c r="DH46" i="2"/>
  <c r="DL46" i="2"/>
  <c r="B45" i="8"/>
  <c r="BS46" i="2"/>
  <c r="CR46" i="2"/>
  <c r="CS46" i="2"/>
  <c r="BR46" i="2"/>
  <c r="BX46" i="2"/>
  <c r="DO46" i="2"/>
  <c r="CJ46" i="2"/>
  <c r="DB46" i="2"/>
  <c r="BQ46" i="2"/>
  <c r="DK46" i="2"/>
  <c r="BO46" i="2"/>
  <c r="CV46" i="2"/>
  <c r="BN46" i="2"/>
  <c r="CK46" i="2"/>
  <c r="DA46" i="2"/>
  <c r="DQ46" i="2"/>
  <c r="DJ46" i="2"/>
  <c r="CZ46" i="2"/>
  <c r="CN46" i="2"/>
  <c r="CW46" i="2"/>
  <c r="CY46" i="2"/>
  <c r="DI46" i="2"/>
  <c r="BU46" i="2"/>
  <c r="CG46" i="2"/>
  <c r="A45" i="3"/>
  <c r="DR46" i="2"/>
  <c r="CD46" i="2"/>
  <c r="DP46" i="2"/>
  <c r="DF46" i="2"/>
  <c r="CA46" i="2"/>
  <c r="CE46" i="2"/>
  <c r="DT46" i="2"/>
  <c r="BP46" i="2"/>
  <c r="CC46" i="2"/>
  <c r="A40" i="5"/>
  <c r="DM46" i="2"/>
  <c r="DE46" i="2"/>
  <c r="CT46" i="2"/>
  <c r="BY46" i="2"/>
  <c r="BV46" i="2"/>
  <c r="AM12" i="7"/>
  <c r="AM20" i="7" s="1"/>
  <c r="AM11" i="7"/>
  <c r="AM19" i="7" s="1"/>
  <c r="AM8" i="7"/>
  <c r="AM16" i="7" s="1"/>
  <c r="AN6" i="7"/>
  <c r="AM9" i="7"/>
  <c r="AM17" i="7" s="1"/>
  <c r="AM10" i="7"/>
  <c r="AM18" i="7" s="1"/>
  <c r="F44" i="8" l="1"/>
  <c r="DX45" i="2"/>
  <c r="G44" i="8" s="1"/>
  <c r="B40" i="5"/>
  <c r="BO40" i="5" s="1"/>
  <c r="B48" i="2"/>
  <c r="CL47" i="2"/>
  <c r="DC47" i="2"/>
  <c r="CN47" i="2"/>
  <c r="DK47" i="2"/>
  <c r="CA47" i="2"/>
  <c r="BX47" i="2"/>
  <c r="A46" i="3"/>
  <c r="CK47" i="2"/>
  <c r="B46" i="8"/>
  <c r="DN47" i="2"/>
  <c r="BQ47" i="2"/>
  <c r="DL47" i="2"/>
  <c r="DH47" i="2"/>
  <c r="CS47" i="2"/>
  <c r="BS47" i="2"/>
  <c r="CM47" i="2"/>
  <c r="CF47" i="2"/>
  <c r="BT47" i="2"/>
  <c r="BY47" i="2"/>
  <c r="CH47" i="2"/>
  <c r="CQ47" i="2"/>
  <c r="DO47" i="2"/>
  <c r="CT47" i="2"/>
  <c r="DJ47" i="2"/>
  <c r="BW47" i="2"/>
  <c r="A41" i="5"/>
  <c r="DG47" i="2"/>
  <c r="DS47" i="2"/>
  <c r="DQ47" i="2"/>
  <c r="BR47" i="2"/>
  <c r="DF47" i="2"/>
  <c r="CC47" i="2"/>
  <c r="CR47" i="2"/>
  <c r="CW47" i="2"/>
  <c r="DP47" i="2"/>
  <c r="BZ47" i="2"/>
  <c r="DT47" i="2"/>
  <c r="CV47" i="2"/>
  <c r="CB47" i="2"/>
  <c r="CD47" i="2"/>
  <c r="DR47" i="2"/>
  <c r="CI47" i="2"/>
  <c r="DE47" i="2"/>
  <c r="DI47" i="2"/>
  <c r="CG47" i="2"/>
  <c r="CU47" i="2"/>
  <c r="BM47" i="2"/>
  <c r="DU47" i="2" s="1"/>
  <c r="DV47" i="2" s="1"/>
  <c r="E46" i="8" s="1"/>
  <c r="BN47" i="2"/>
  <c r="DB47" i="2"/>
  <c r="BP47" i="2"/>
  <c r="C46" i="8"/>
  <c r="CZ47" i="2"/>
  <c r="CX47" i="2"/>
  <c r="CE47" i="2"/>
  <c r="CJ47" i="2"/>
  <c r="DM47" i="2"/>
  <c r="CP47" i="2"/>
  <c r="DA47" i="2"/>
  <c r="CO47" i="2"/>
  <c r="DD47" i="2"/>
  <c r="BO47" i="2"/>
  <c r="BV47" i="2"/>
  <c r="BU47" i="2"/>
  <c r="CY47" i="2"/>
  <c r="BT39" i="5"/>
  <c r="DE39" i="5"/>
  <c r="BS39" i="5"/>
  <c r="DM39" i="5"/>
  <c r="CJ39" i="5"/>
  <c r="CK39" i="5"/>
  <c r="BW39" i="5"/>
  <c r="DO39" i="5"/>
  <c r="CS39" i="5"/>
  <c r="DS39" i="5"/>
  <c r="CR39" i="5"/>
  <c r="CP39" i="5"/>
  <c r="CO39" i="5"/>
  <c r="CT39" i="5"/>
  <c r="DB39" i="5"/>
  <c r="CG39" i="5"/>
  <c r="CD39" i="5"/>
  <c r="DQ39" i="5"/>
  <c r="CX39" i="5"/>
  <c r="CL39" i="5"/>
  <c r="DP39" i="5"/>
  <c r="DU39" i="5"/>
  <c r="DV39" i="5"/>
  <c r="DW39" i="5"/>
  <c r="CB39" i="5"/>
  <c r="DF39" i="5"/>
  <c r="BZ39" i="5"/>
  <c r="BP39" i="5"/>
  <c r="CE39" i="5"/>
  <c r="CA39" i="5"/>
  <c r="DT39" i="5"/>
  <c r="DG39" i="5"/>
  <c r="BV39" i="5"/>
  <c r="BR39" i="5"/>
  <c r="CI39" i="5"/>
  <c r="DJ39" i="5"/>
  <c r="BY39" i="5"/>
  <c r="BU39" i="5"/>
  <c r="BX39" i="5"/>
  <c r="CY39" i="5"/>
  <c r="DR39" i="5"/>
  <c r="CZ39" i="5"/>
  <c r="DI39" i="5"/>
  <c r="CM39" i="5"/>
  <c r="DA39" i="5"/>
  <c r="CV39" i="5"/>
  <c r="CH39" i="5"/>
  <c r="CN39" i="5"/>
  <c r="DN39" i="5"/>
  <c r="CQ39" i="5"/>
  <c r="DH39" i="5"/>
  <c r="DK39" i="5"/>
  <c r="DD39" i="5"/>
  <c r="DC39" i="5"/>
  <c r="CU39" i="5"/>
  <c r="CW39" i="5"/>
  <c r="BQ39" i="5"/>
  <c r="CC39" i="5"/>
  <c r="CF39" i="5"/>
  <c r="DL39" i="5"/>
  <c r="AN11" i="7"/>
  <c r="AN19" i="7" s="1"/>
  <c r="AO6" i="7"/>
  <c r="AN10" i="7"/>
  <c r="AN18" i="7" s="1"/>
  <c r="AN8" i="7"/>
  <c r="AN16" i="7" s="1"/>
  <c r="AN9" i="7"/>
  <c r="AN17" i="7" s="1"/>
  <c r="AN12" i="7"/>
  <c r="AN20" i="7" s="1"/>
  <c r="D45" i="8"/>
  <c r="DW46" i="2"/>
  <c r="AO12" i="4"/>
  <c r="AO10" i="4"/>
  <c r="AO7" i="4"/>
  <c r="AO11" i="4"/>
  <c r="AO8" i="4"/>
  <c r="AP6" i="4"/>
  <c r="AO9" i="4"/>
  <c r="F45" i="8" l="1"/>
  <c r="DX46" i="2"/>
  <c r="G45" i="8" s="1"/>
  <c r="AO9" i="7"/>
  <c r="AO17" i="7" s="1"/>
  <c r="AP6" i="7"/>
  <c r="AO8" i="7"/>
  <c r="AO16" i="7" s="1"/>
  <c r="AO12" i="7"/>
  <c r="AO20" i="7" s="1"/>
  <c r="AO10" i="7"/>
  <c r="AO18" i="7" s="1"/>
  <c r="AO11" i="7"/>
  <c r="AO19" i="7" s="1"/>
  <c r="D46" i="8"/>
  <c r="DW47" i="2"/>
  <c r="AP7" i="4"/>
  <c r="AP10" i="4"/>
  <c r="AP9" i="4"/>
  <c r="AP11" i="4"/>
  <c r="AQ6" i="4"/>
  <c r="AP12" i="4"/>
  <c r="AP8" i="4"/>
  <c r="CP48" i="2"/>
  <c r="CW48" i="2"/>
  <c r="BZ48" i="2"/>
  <c r="CA48" i="2"/>
  <c r="CX48" i="2"/>
  <c r="CN48" i="2"/>
  <c r="CH48" i="2"/>
  <c r="B49" i="2"/>
  <c r="DT48" i="2"/>
  <c r="B47" i="8"/>
  <c r="DF48" i="2"/>
  <c r="BO48" i="2"/>
  <c r="CI48" i="2"/>
  <c r="DL48" i="2"/>
  <c r="CK48" i="2"/>
  <c r="CZ48" i="2"/>
  <c r="CM48" i="2"/>
  <c r="BV48" i="2"/>
  <c r="CO48" i="2"/>
  <c r="DM48" i="2"/>
  <c r="DE48" i="2"/>
  <c r="DG48" i="2"/>
  <c r="BQ48" i="2"/>
  <c r="BY48" i="2"/>
  <c r="BW48" i="2"/>
  <c r="BS48" i="2"/>
  <c r="DP48" i="2"/>
  <c r="CR48" i="2"/>
  <c r="CD48" i="2"/>
  <c r="DN48" i="2"/>
  <c r="CS48" i="2"/>
  <c r="BU48" i="2"/>
  <c r="C47" i="8"/>
  <c r="DQ48" i="2"/>
  <c r="A47" i="3"/>
  <c r="DK48" i="2"/>
  <c r="BR48" i="2"/>
  <c r="CF48" i="2"/>
  <c r="A42" i="5"/>
  <c r="B42" i="5" s="1"/>
  <c r="BO42" i="5" s="1"/>
  <c r="DR48" i="2"/>
  <c r="CG48" i="2"/>
  <c r="DB48" i="2"/>
  <c r="DH48" i="2"/>
  <c r="CY48" i="2"/>
  <c r="CE48" i="2"/>
  <c r="BM48" i="2"/>
  <c r="CB48" i="2"/>
  <c r="DI48" i="2"/>
  <c r="DA48" i="2"/>
  <c r="DO48" i="2"/>
  <c r="DC48" i="2"/>
  <c r="DJ48" i="2"/>
  <c r="BP48" i="2"/>
  <c r="CQ48" i="2"/>
  <c r="CT48" i="2"/>
  <c r="DS48" i="2"/>
  <c r="CJ48" i="2"/>
  <c r="CU48" i="2"/>
  <c r="CC48" i="2"/>
  <c r="BT48" i="2"/>
  <c r="CV48" i="2"/>
  <c r="DD48" i="2"/>
  <c r="CL48" i="2"/>
  <c r="BN48" i="2"/>
  <c r="BX48" i="2"/>
  <c r="B41" i="5"/>
  <c r="BO41" i="5" s="1"/>
  <c r="BW40" i="5"/>
  <c r="CV40" i="5"/>
  <c r="BV40" i="5"/>
  <c r="BT40" i="5"/>
  <c r="DH40" i="5"/>
  <c r="CJ40" i="5"/>
  <c r="CC40" i="5"/>
  <c r="DD40" i="5"/>
  <c r="DF40" i="5"/>
  <c r="DC40" i="5"/>
  <c r="CP40" i="5"/>
  <c r="CQ40" i="5"/>
  <c r="BU40" i="5"/>
  <c r="DE40" i="5"/>
  <c r="CL40" i="5"/>
  <c r="DQ40" i="5"/>
  <c r="DK40" i="5"/>
  <c r="BX40" i="5"/>
  <c r="DN40" i="5"/>
  <c r="CS40" i="5"/>
  <c r="CG40" i="5"/>
  <c r="DA40" i="5"/>
  <c r="CW40" i="5"/>
  <c r="DM40" i="5"/>
  <c r="CA40" i="5"/>
  <c r="BY40" i="5"/>
  <c r="DO40" i="5"/>
  <c r="DJ40" i="5"/>
  <c r="DS40" i="5"/>
  <c r="DL40" i="5"/>
  <c r="CI40" i="5"/>
  <c r="CE40" i="5"/>
  <c r="DP40" i="5"/>
  <c r="BQ40" i="5"/>
  <c r="CU40" i="5"/>
  <c r="DR40" i="5"/>
  <c r="CK40" i="5"/>
  <c r="CD40" i="5"/>
  <c r="DB40" i="5"/>
  <c r="CR40" i="5"/>
  <c r="CY40" i="5"/>
  <c r="BP40" i="5"/>
  <c r="BZ40" i="5"/>
  <c r="CM40" i="5"/>
  <c r="DG40" i="5"/>
  <c r="CB40" i="5"/>
  <c r="CZ40" i="5"/>
  <c r="DT40" i="5"/>
  <c r="CN40" i="5"/>
  <c r="BS40" i="5"/>
  <c r="CX40" i="5"/>
  <c r="CT40" i="5"/>
  <c r="DU40" i="5"/>
  <c r="CF40" i="5"/>
  <c r="DW40" i="5"/>
  <c r="BR40" i="5"/>
  <c r="CO40" i="5"/>
  <c r="CH40" i="5"/>
  <c r="DV40" i="5"/>
  <c r="DI40" i="5"/>
  <c r="DU48" i="2" l="1"/>
  <c r="DV48" i="2" s="1"/>
  <c r="E47" i="8" s="1"/>
  <c r="F46" i="8"/>
  <c r="DX47" i="2"/>
  <c r="G46" i="8" s="1"/>
  <c r="CX49" i="2"/>
  <c r="DT49" i="2"/>
  <c r="BM49" i="2"/>
  <c r="DL49" i="2"/>
  <c r="CL49" i="2"/>
  <c r="CO49" i="2"/>
  <c r="BS49" i="2"/>
  <c r="BV49" i="2"/>
  <c r="CR49" i="2"/>
  <c r="DM49" i="2"/>
  <c r="BW49" i="2"/>
  <c r="CD49" i="2"/>
  <c r="CV49" i="2"/>
  <c r="CG49" i="2"/>
  <c r="CU49" i="2"/>
  <c r="BN49" i="2"/>
  <c r="BP49" i="2"/>
  <c r="A48" i="3"/>
  <c r="CY49" i="2"/>
  <c r="DG49" i="2"/>
  <c r="CQ49" i="2"/>
  <c r="DP49" i="2"/>
  <c r="DH49" i="2"/>
  <c r="DE49" i="2"/>
  <c r="CE49" i="2"/>
  <c r="DN49" i="2"/>
  <c r="BR49" i="2"/>
  <c r="BZ49" i="2"/>
  <c r="CH49" i="2"/>
  <c r="CT49" i="2"/>
  <c r="BU49" i="2"/>
  <c r="CK49" i="2"/>
  <c r="DA49" i="2"/>
  <c r="CN49" i="2"/>
  <c r="DD49" i="2"/>
  <c r="DQ49" i="2"/>
  <c r="BX49" i="2"/>
  <c r="BT49" i="2"/>
  <c r="BQ49" i="2"/>
  <c r="B50" i="2"/>
  <c r="CJ49" i="2"/>
  <c r="DC49" i="2"/>
  <c r="DO49" i="2"/>
  <c r="CC49" i="2"/>
  <c r="CB49" i="2"/>
  <c r="DS49" i="2"/>
  <c r="DI49" i="2"/>
  <c r="DF49" i="2"/>
  <c r="CF49" i="2"/>
  <c r="A43" i="5"/>
  <c r="B43" i="5" s="1"/>
  <c r="BO43" i="5" s="1"/>
  <c r="BO49" i="2"/>
  <c r="CA49" i="2"/>
  <c r="CZ49" i="2"/>
  <c r="DK49" i="2"/>
  <c r="DR49" i="2"/>
  <c r="BY49" i="2"/>
  <c r="DU49" i="2" s="1"/>
  <c r="C48" i="8"/>
  <c r="DB49" i="2"/>
  <c r="CI49" i="2"/>
  <c r="DJ49" i="2"/>
  <c r="CS49" i="2"/>
  <c r="CM49" i="2"/>
  <c r="CP49" i="2"/>
  <c r="B48" i="8"/>
  <c r="CW49" i="2"/>
  <c r="CQ42" i="5"/>
  <c r="DQ42" i="5"/>
  <c r="DW42" i="5"/>
  <c r="CF42" i="5"/>
  <c r="DV42" i="5"/>
  <c r="CZ42" i="5"/>
  <c r="CW42" i="5"/>
  <c r="CN42" i="5"/>
  <c r="CK42" i="5"/>
  <c r="CJ42" i="5"/>
  <c r="DC42" i="5"/>
  <c r="BQ42" i="5"/>
  <c r="DI42" i="5"/>
  <c r="CY42" i="5"/>
  <c r="BZ42" i="5"/>
  <c r="DR42" i="5"/>
  <c r="BT42" i="5"/>
  <c r="DS42" i="5"/>
  <c r="CE42" i="5"/>
  <c r="BU42" i="5"/>
  <c r="CH42" i="5"/>
  <c r="CX42" i="5"/>
  <c r="DP42" i="5"/>
  <c r="BS42" i="5"/>
  <c r="DA42" i="5"/>
  <c r="BP42" i="5"/>
  <c r="DB42" i="5"/>
  <c r="CR42" i="5"/>
  <c r="BR42" i="5"/>
  <c r="DM42" i="5"/>
  <c r="CO42" i="5"/>
  <c r="DU42" i="5"/>
  <c r="CC42" i="5"/>
  <c r="DE42" i="5"/>
  <c r="CB42" i="5"/>
  <c r="CT42" i="5"/>
  <c r="DL42" i="5"/>
  <c r="DO42" i="5"/>
  <c r="DH42" i="5"/>
  <c r="BW42" i="5"/>
  <c r="BV42" i="5"/>
  <c r="DT42" i="5"/>
  <c r="BX42" i="5"/>
  <c r="DJ42" i="5"/>
  <c r="CU42" i="5"/>
  <c r="CG42" i="5"/>
  <c r="CI42" i="5"/>
  <c r="CP42" i="5"/>
  <c r="DN42" i="5"/>
  <c r="CM42" i="5"/>
  <c r="DK42" i="5"/>
  <c r="CV42" i="5"/>
  <c r="BY42" i="5"/>
  <c r="CD42" i="5"/>
  <c r="DG42" i="5"/>
  <c r="DD42" i="5"/>
  <c r="DF42" i="5"/>
  <c r="CS42" i="5"/>
  <c r="CA42" i="5"/>
  <c r="CL42" i="5"/>
  <c r="AP11" i="7"/>
  <c r="AP19" i="7" s="1"/>
  <c r="AP9" i="7"/>
  <c r="AP17" i="7" s="1"/>
  <c r="AP10" i="7"/>
  <c r="AP18" i="7" s="1"/>
  <c r="AP8" i="7"/>
  <c r="AP16" i="7" s="1"/>
  <c r="AP12" i="7"/>
  <c r="AP20" i="7" s="1"/>
  <c r="AQ6" i="7"/>
  <c r="DM41" i="5"/>
  <c r="CW41" i="5"/>
  <c r="CC41" i="5"/>
  <c r="BY41" i="5"/>
  <c r="CU41" i="5"/>
  <c r="BU41" i="5"/>
  <c r="DC41" i="5"/>
  <c r="CQ41" i="5"/>
  <c r="BR41" i="5"/>
  <c r="CX41" i="5"/>
  <c r="CE41" i="5"/>
  <c r="BX41" i="5"/>
  <c r="BW41" i="5"/>
  <c r="CJ41" i="5"/>
  <c r="DT41" i="5"/>
  <c r="DD41" i="5"/>
  <c r="DA41" i="5"/>
  <c r="BV41" i="5"/>
  <c r="DB41" i="5"/>
  <c r="BS41" i="5"/>
  <c r="CI41" i="5"/>
  <c r="DV41" i="5"/>
  <c r="CG41" i="5"/>
  <c r="DU41" i="5"/>
  <c r="CN41" i="5"/>
  <c r="CT41" i="5"/>
  <c r="CV41" i="5"/>
  <c r="CL41" i="5"/>
  <c r="DO41" i="5"/>
  <c r="BZ41" i="5"/>
  <c r="DF41" i="5"/>
  <c r="CZ41" i="5"/>
  <c r="DW41" i="5"/>
  <c r="DJ41" i="5"/>
  <c r="BT41" i="5"/>
  <c r="DH41" i="5"/>
  <c r="DN41" i="5"/>
  <c r="CF41" i="5"/>
  <c r="CD41" i="5"/>
  <c r="BP41" i="5"/>
  <c r="CA41" i="5"/>
  <c r="CR41" i="5"/>
  <c r="DE41" i="5"/>
  <c r="DG41" i="5"/>
  <c r="CS41" i="5"/>
  <c r="DQ41" i="5"/>
  <c r="DP41" i="5"/>
  <c r="CK41" i="5"/>
  <c r="DI41" i="5"/>
  <c r="CB41" i="5"/>
  <c r="CY41" i="5"/>
  <c r="DS41" i="5"/>
  <c r="BQ41" i="5"/>
  <c r="CM41" i="5"/>
  <c r="CO41" i="5"/>
  <c r="DR41" i="5"/>
  <c r="DK41" i="5"/>
  <c r="DL41" i="5"/>
  <c r="CP41" i="5"/>
  <c r="CH41" i="5"/>
  <c r="DW48" i="2"/>
  <c r="D47" i="8"/>
  <c r="AR6" i="4"/>
  <c r="AQ9" i="4"/>
  <c r="AQ17" i="4"/>
  <c r="AQ11" i="4"/>
  <c r="AQ10" i="4"/>
  <c r="AQ7" i="4"/>
  <c r="AQ14" i="4"/>
  <c r="AQ8" i="4"/>
  <c r="AQ12" i="4"/>
  <c r="AQ18" i="4"/>
  <c r="AQ15" i="4"/>
  <c r="F47" i="8" l="1"/>
  <c r="DX48" i="2"/>
  <c r="G47" i="8" s="1"/>
  <c r="AQ10" i="7"/>
  <c r="AQ18" i="7" s="1"/>
  <c r="AQ12" i="7"/>
  <c r="AQ20" i="7" s="1"/>
  <c r="AQ8" i="7"/>
  <c r="AQ16" i="7" s="1"/>
  <c r="AR6" i="7"/>
  <c r="AQ9" i="7"/>
  <c r="AQ17" i="7" s="1"/>
  <c r="AQ11" i="7"/>
  <c r="AQ19" i="7" s="1"/>
  <c r="BT50" i="2"/>
  <c r="DX50" i="2"/>
  <c r="G49" i="8" s="1"/>
  <c r="CG50" i="2"/>
  <c r="DF50" i="2"/>
  <c r="CX50" i="2"/>
  <c r="CS50" i="2"/>
  <c r="DI50" i="2"/>
  <c r="CI50" i="2"/>
  <c r="CM50" i="2"/>
  <c r="BO50" i="2"/>
  <c r="CN50" i="2"/>
  <c r="CU50" i="2"/>
  <c r="DN50" i="2"/>
  <c r="CO50" i="2"/>
  <c r="DP50" i="2"/>
  <c r="DT50" i="2"/>
  <c r="BV50" i="2"/>
  <c r="CA50" i="2"/>
  <c r="CZ50" i="2"/>
  <c r="DJ50" i="2"/>
  <c r="BM50" i="2"/>
  <c r="DM50" i="2"/>
  <c r="BP50" i="2"/>
  <c r="CJ50" i="2"/>
  <c r="DE50" i="2"/>
  <c r="CT50" i="2"/>
  <c r="A49" i="3"/>
  <c r="DK50" i="2"/>
  <c r="CW50" i="2"/>
  <c r="DU50" i="2"/>
  <c r="DA50" i="2"/>
  <c r="BY50" i="2"/>
  <c r="C49" i="8"/>
  <c r="CV50" i="2"/>
  <c r="BX50" i="2"/>
  <c r="DC50" i="2"/>
  <c r="DH50" i="2"/>
  <c r="CY50" i="2"/>
  <c r="CD50" i="2"/>
  <c r="DL50" i="2"/>
  <c r="DV50" i="2"/>
  <c r="E49" i="8" s="1"/>
  <c r="DR50" i="2"/>
  <c r="DD50" i="2"/>
  <c r="DS50" i="2"/>
  <c r="CL50" i="2"/>
  <c r="C44" i="5"/>
  <c r="B49" i="3" s="1"/>
  <c r="CH50" i="2"/>
  <c r="BR50" i="2"/>
  <c r="A44" i="5"/>
  <c r="DQ50" i="2"/>
  <c r="BW50" i="2"/>
  <c r="CE50" i="2"/>
  <c r="DB50" i="2"/>
  <c r="DO50" i="2"/>
  <c r="CQ50" i="2"/>
  <c r="B51" i="2"/>
  <c r="BZ50" i="2"/>
  <c r="DG50" i="2"/>
  <c r="CK50" i="2"/>
  <c r="CB50" i="2"/>
  <c r="CR50" i="2"/>
  <c r="CC50" i="2"/>
  <c r="B49" i="8"/>
  <c r="A50" i="2"/>
  <c r="BQ50" i="2"/>
  <c r="CF50" i="2"/>
  <c r="BN50" i="2"/>
  <c r="BU50" i="2"/>
  <c r="BS50" i="2"/>
  <c r="CP50" i="2"/>
  <c r="AR14" i="4"/>
  <c r="AR7" i="4"/>
  <c r="AR10" i="4"/>
  <c r="AR8" i="4"/>
  <c r="AR12" i="4"/>
  <c r="AR17" i="4"/>
  <c r="AR15" i="4"/>
  <c r="AR11" i="4"/>
  <c r="AR9" i="4"/>
  <c r="AR18" i="4"/>
  <c r="AS6" i="4"/>
  <c r="DV49" i="2"/>
  <c r="E48" i="8" s="1"/>
  <c r="D48" i="8"/>
  <c r="DW49" i="2"/>
  <c r="DJ43" i="5"/>
  <c r="DT43" i="5"/>
  <c r="CK43" i="5"/>
  <c r="CM43" i="5"/>
  <c r="DC43" i="5"/>
  <c r="CW43" i="5"/>
  <c r="DW43" i="5"/>
  <c r="BU43" i="5"/>
  <c r="CE43" i="5"/>
  <c r="DR43" i="5"/>
  <c r="DM43" i="5"/>
  <c r="CC43" i="5"/>
  <c r="CX43" i="5"/>
  <c r="BV43" i="5"/>
  <c r="CQ43" i="5"/>
  <c r="DV43" i="5"/>
  <c r="DD43" i="5"/>
  <c r="CN43" i="5"/>
  <c r="CI43" i="5"/>
  <c r="CA43" i="5"/>
  <c r="CV43" i="5"/>
  <c r="CL43" i="5"/>
  <c r="DL43" i="5"/>
  <c r="CR43" i="5"/>
  <c r="CT43" i="5"/>
  <c r="DE43" i="5"/>
  <c r="BR43" i="5"/>
  <c r="CB43" i="5"/>
  <c r="CJ43" i="5"/>
  <c r="BQ43" i="5"/>
  <c r="DH43" i="5"/>
  <c r="BT43" i="5"/>
  <c r="DN43" i="5"/>
  <c r="DS43" i="5"/>
  <c r="DI43" i="5"/>
  <c r="BY43" i="5"/>
  <c r="DG43" i="5"/>
  <c r="DF43" i="5"/>
  <c r="CG43" i="5"/>
  <c r="DK43" i="5"/>
  <c r="BX43" i="5"/>
  <c r="CY43" i="5"/>
  <c r="BW43" i="5"/>
  <c r="CP43" i="5"/>
  <c r="BZ43" i="5"/>
  <c r="DP43" i="5"/>
  <c r="DO43" i="5"/>
  <c r="BS43" i="5"/>
  <c r="DB43" i="5"/>
  <c r="BP43" i="5"/>
  <c r="DA43" i="5"/>
  <c r="CF43" i="5"/>
  <c r="CZ43" i="5"/>
  <c r="CU43" i="5"/>
  <c r="CD43" i="5"/>
  <c r="CS43" i="5"/>
  <c r="DQ43" i="5"/>
  <c r="CO43" i="5"/>
  <c r="CH43" i="5"/>
  <c r="DU43" i="5"/>
  <c r="D49" i="8" l="1"/>
  <c r="DW50" i="2"/>
  <c r="F49" i="8" s="1"/>
  <c r="AR12" i="7"/>
  <c r="AR20" i="7" s="1"/>
  <c r="AS6" i="7"/>
  <c r="AR8" i="7"/>
  <c r="AR16" i="7" s="1"/>
  <c r="AR10" i="7"/>
  <c r="AR18" i="7" s="1"/>
  <c r="AR11" i="7"/>
  <c r="AR19" i="7" s="1"/>
  <c r="AR9" i="7"/>
  <c r="AR17" i="7" s="1"/>
  <c r="AS14" i="4"/>
  <c r="AS18" i="4"/>
  <c r="AS7" i="4"/>
  <c r="AS10" i="4"/>
  <c r="AS11" i="4"/>
  <c r="AS15" i="4"/>
  <c r="AS12" i="4"/>
  <c r="AS8" i="4"/>
  <c r="AS9" i="4"/>
  <c r="AT6" i="4"/>
  <c r="AS17" i="4"/>
  <c r="P44" i="5"/>
  <c r="N44" i="5"/>
  <c r="H44" i="5"/>
  <c r="T44" i="5"/>
  <c r="U44" i="5"/>
  <c r="G44" i="5"/>
  <c r="AD44" i="5"/>
  <c r="BI44" i="5"/>
  <c r="O44" i="5"/>
  <c r="Z44" i="5"/>
  <c r="K44" i="5"/>
  <c r="J44" i="5"/>
  <c r="AO44" i="5"/>
  <c r="S44" i="5"/>
  <c r="BF44" i="5"/>
  <c r="D44" i="5"/>
  <c r="BC44" i="5"/>
  <c r="AF44" i="5"/>
  <c r="R44" i="5"/>
  <c r="AT44" i="5"/>
  <c r="Y44" i="5"/>
  <c r="BA44" i="5"/>
  <c r="BL44" i="5"/>
  <c r="C49" i="3" s="1"/>
  <c r="BE44" i="5"/>
  <c r="BG44" i="5"/>
  <c r="W44" i="5"/>
  <c r="AY44" i="5"/>
  <c r="AP44" i="5"/>
  <c r="V44" i="5"/>
  <c r="BB44" i="5"/>
  <c r="AU44" i="5"/>
  <c r="AJ44" i="5"/>
  <c r="AM44" i="5"/>
  <c r="AS44" i="5"/>
  <c r="E44" i="5"/>
  <c r="B44" i="5"/>
  <c r="AW44" i="5"/>
  <c r="AL44" i="5"/>
  <c r="BO44" i="5"/>
  <c r="AC44" i="5"/>
  <c r="AZ44" i="5"/>
  <c r="BD44" i="5"/>
  <c r="AI44" i="5"/>
  <c r="BM44" i="5"/>
  <c r="D49" i="3" s="1"/>
  <c r="AH44" i="5"/>
  <c r="AX44" i="5"/>
  <c r="I44" i="5"/>
  <c r="AR44" i="5"/>
  <c r="BJ44" i="5"/>
  <c r="AG44" i="5"/>
  <c r="M44" i="5"/>
  <c r="Q44" i="5"/>
  <c r="AK44" i="5"/>
  <c r="AA44" i="5"/>
  <c r="L44" i="5"/>
  <c r="AV44" i="5"/>
  <c r="AQ44" i="5"/>
  <c r="BN44" i="5"/>
  <c r="E49" i="3" s="1"/>
  <c r="F44" i="5"/>
  <c r="X44" i="5"/>
  <c r="BK44" i="5"/>
  <c r="AE44" i="5"/>
  <c r="BH44" i="5"/>
  <c r="AN44" i="5"/>
  <c r="AB44" i="5"/>
  <c r="DX49" i="2"/>
  <c r="G48" i="8" s="1"/>
  <c r="F48" i="8"/>
  <c r="CR51" i="2"/>
  <c r="BQ51" i="2"/>
  <c r="BN51" i="2"/>
  <c r="DT51" i="2"/>
  <c r="CS51" i="2"/>
  <c r="DL51" i="2"/>
  <c r="BV51" i="2"/>
  <c r="BY51" i="2"/>
  <c r="CD51" i="2"/>
  <c r="CE51" i="2"/>
  <c r="DA51" i="2"/>
  <c r="BZ51" i="2"/>
  <c r="CO51" i="2"/>
  <c r="CK51" i="2"/>
  <c r="DR51" i="2"/>
  <c r="CM51" i="2"/>
  <c r="DM51" i="2"/>
  <c r="A45" i="5"/>
  <c r="BO51" i="2"/>
  <c r="CQ51" i="2"/>
  <c r="CI51" i="2"/>
  <c r="CU51" i="2"/>
  <c r="CG51" i="2"/>
  <c r="DC51" i="2"/>
  <c r="BT51" i="2"/>
  <c r="CV51" i="2"/>
  <c r="DD51" i="2"/>
  <c r="DO51" i="2"/>
  <c r="CL51" i="2"/>
  <c r="DI51" i="2"/>
  <c r="DE51" i="2"/>
  <c r="C45" i="5"/>
  <c r="B50" i="3" s="1"/>
  <c r="DP51" i="2"/>
  <c r="DG51" i="2"/>
  <c r="DF51" i="2"/>
  <c r="A51" i="2"/>
  <c r="CH51" i="2"/>
  <c r="DK51" i="2"/>
  <c r="BU51" i="2"/>
  <c r="CN51" i="2"/>
  <c r="DN51" i="2"/>
  <c r="CP51" i="2"/>
  <c r="CZ51" i="2"/>
  <c r="DQ51" i="2"/>
  <c r="B50" i="8"/>
  <c r="CC51" i="2"/>
  <c r="DJ51" i="2"/>
  <c r="B52" i="2"/>
  <c r="BW51" i="2"/>
  <c r="DH51" i="2"/>
  <c r="BR51" i="2"/>
  <c r="CT51" i="2"/>
  <c r="C50" i="8"/>
  <c r="CF51" i="2"/>
  <c r="BS51" i="2"/>
  <c r="CX51" i="2"/>
  <c r="BM51" i="2"/>
  <c r="CA51" i="2"/>
  <c r="DS51" i="2"/>
  <c r="BX51" i="2"/>
  <c r="CB51" i="2"/>
  <c r="DU51" i="2"/>
  <c r="BP51" i="2"/>
  <c r="DB51" i="2"/>
  <c r="A50" i="3"/>
  <c r="CW51" i="2"/>
  <c r="DX51" i="2"/>
  <c r="G50" i="8" s="1"/>
  <c r="CY51" i="2"/>
  <c r="DV51" i="2"/>
  <c r="E50" i="8" s="1"/>
  <c r="CJ51" i="2"/>
  <c r="D50" i="8" l="1"/>
  <c r="DW51" i="2"/>
  <c r="F50" i="8" s="1"/>
  <c r="A50" i="8" s="1"/>
  <c r="BH45" i="5"/>
  <c r="BK45" i="5"/>
  <c r="N45" i="5"/>
  <c r="AL45" i="5"/>
  <c r="AP45" i="5"/>
  <c r="AI45" i="5"/>
  <c r="BL45" i="5"/>
  <c r="C50" i="3" s="1"/>
  <c r="Y45" i="5"/>
  <c r="AS45" i="5"/>
  <c r="AH45" i="5"/>
  <c r="W45" i="5"/>
  <c r="Q45" i="5"/>
  <c r="AW45" i="5"/>
  <c r="AU45" i="5"/>
  <c r="BN45" i="5"/>
  <c r="E50" i="3" s="1"/>
  <c r="AG45" i="5"/>
  <c r="H45" i="5"/>
  <c r="AR45" i="5"/>
  <c r="AX45" i="5"/>
  <c r="P45" i="5"/>
  <c r="AE45" i="5"/>
  <c r="S45" i="5"/>
  <c r="BB45" i="5"/>
  <c r="AN45" i="5"/>
  <c r="E45" i="5"/>
  <c r="AO45" i="5"/>
  <c r="J45" i="5"/>
  <c r="BA45" i="5"/>
  <c r="AM45" i="5"/>
  <c r="AC45" i="5"/>
  <c r="AQ45" i="5"/>
  <c r="AV45" i="5"/>
  <c r="D45" i="5"/>
  <c r="BF45" i="5"/>
  <c r="AT45" i="5"/>
  <c r="AB45" i="5"/>
  <c r="AD45" i="5"/>
  <c r="AJ45" i="5"/>
  <c r="BO45" i="5"/>
  <c r="R45" i="5"/>
  <c r="L45" i="5"/>
  <c r="G45" i="5"/>
  <c r="O45" i="5"/>
  <c r="BC45" i="5"/>
  <c r="BG45" i="5"/>
  <c r="AY45" i="5"/>
  <c r="M45" i="5"/>
  <c r="BI45" i="5"/>
  <c r="U45" i="5"/>
  <c r="B45" i="5"/>
  <c r="Z45" i="5"/>
  <c r="I45" i="5"/>
  <c r="K45" i="5"/>
  <c r="V45" i="5"/>
  <c r="BJ45" i="5"/>
  <c r="BD45" i="5"/>
  <c r="X45" i="5"/>
  <c r="AF45" i="5"/>
  <c r="T45" i="5"/>
  <c r="BE45" i="5"/>
  <c r="AK45" i="5"/>
  <c r="AZ45" i="5"/>
  <c r="BM45" i="5"/>
  <c r="D50" i="3" s="1"/>
  <c r="AA45" i="5"/>
  <c r="F45" i="5"/>
  <c r="AS9" i="7"/>
  <c r="AS17" i="7" s="1"/>
  <c r="AT6" i="7"/>
  <c r="AS12" i="7"/>
  <c r="AS20" i="7" s="1"/>
  <c r="AS8" i="7"/>
  <c r="AS16" i="7" s="1"/>
  <c r="AS11" i="7"/>
  <c r="AS19" i="7" s="1"/>
  <c r="AS10" i="7"/>
  <c r="AS18" i="7" s="1"/>
  <c r="DJ44" i="5"/>
  <c r="FT44" i="5"/>
  <c r="DS44" i="5"/>
  <c r="CO44" i="5"/>
  <c r="EO44" i="5"/>
  <c r="ET44" i="5"/>
  <c r="CT44" i="5"/>
  <c r="EH44" i="5"/>
  <c r="FM44" i="5"/>
  <c r="DM44" i="5"/>
  <c r="CP44" i="5"/>
  <c r="FH44" i="5"/>
  <c r="FN44" i="5"/>
  <c r="DX44" i="5"/>
  <c r="FX44" i="5"/>
  <c r="CI44" i="5"/>
  <c r="DG44" i="5"/>
  <c r="DT44" i="5"/>
  <c r="CB44" i="5"/>
  <c r="DL44" i="5"/>
  <c r="CE44" i="5"/>
  <c r="DF44" i="5"/>
  <c r="BX44" i="5"/>
  <c r="FF44" i="5"/>
  <c r="BT44" i="5"/>
  <c r="GD44" i="5"/>
  <c r="ER44" i="5"/>
  <c r="CC44" i="5"/>
  <c r="CJ44" i="5"/>
  <c r="DU44" i="5"/>
  <c r="EN44" i="5"/>
  <c r="EX44" i="5"/>
  <c r="DZ44" i="5"/>
  <c r="EA44" i="5"/>
  <c r="CM44" i="5"/>
  <c r="FQ44" i="5"/>
  <c r="EQ44" i="5"/>
  <c r="CQ44" i="5"/>
  <c r="BU44" i="5"/>
  <c r="CF44" i="5"/>
  <c r="EI44" i="5"/>
  <c r="DN44" i="5"/>
  <c r="BP44" i="5"/>
  <c r="DO44" i="5"/>
  <c r="DR44" i="5"/>
  <c r="FA44" i="5"/>
  <c r="FR44" i="5"/>
  <c r="FO44" i="5"/>
  <c r="CX44" i="5"/>
  <c r="CA44" i="5"/>
  <c r="CU44" i="5"/>
  <c r="DB44" i="5"/>
  <c r="EL44" i="5"/>
  <c r="FI44" i="5"/>
  <c r="CW44" i="5"/>
  <c r="ED44" i="5"/>
  <c r="FK44" i="5"/>
  <c r="EC44" i="5"/>
  <c r="DA44" i="5"/>
  <c r="FV44" i="5"/>
  <c r="FS44" i="5"/>
  <c r="BW44" i="5"/>
  <c r="FB44" i="5"/>
  <c r="DK44" i="5"/>
  <c r="EY44" i="5"/>
  <c r="EZ44" i="5"/>
  <c r="DW44" i="5"/>
  <c r="BS44" i="5"/>
  <c r="BZ44" i="5"/>
  <c r="EF44" i="5"/>
  <c r="DY44" i="5"/>
  <c r="DP44" i="5"/>
  <c r="EU44" i="5"/>
  <c r="DC44" i="5"/>
  <c r="FP44" i="5"/>
  <c r="DQ44" i="5"/>
  <c r="EE44" i="5"/>
  <c r="CZ44" i="5"/>
  <c r="CD44" i="5"/>
  <c r="BY44" i="5"/>
  <c r="EB44" i="5"/>
  <c r="DV44" i="5"/>
  <c r="EP44" i="5"/>
  <c r="GA44" i="5"/>
  <c r="EJ44" i="5"/>
  <c r="DD44" i="5"/>
  <c r="FW44" i="5"/>
  <c r="FE44" i="5"/>
  <c r="FD44" i="5"/>
  <c r="FJ44" i="5"/>
  <c r="ES44" i="5"/>
  <c r="GB44" i="5"/>
  <c r="DI44" i="5"/>
  <c r="EK44" i="5"/>
  <c r="GC44" i="5"/>
  <c r="BV44" i="5"/>
  <c r="EG44" i="5"/>
  <c r="CS44" i="5"/>
  <c r="CK44" i="5"/>
  <c r="CG44" i="5"/>
  <c r="EM44" i="5"/>
  <c r="FY44" i="5"/>
  <c r="CY44" i="5"/>
  <c r="CN44" i="5"/>
  <c r="FU44" i="5"/>
  <c r="CH44" i="5"/>
  <c r="FZ44" i="5"/>
  <c r="FC44" i="5"/>
  <c r="DH44" i="5"/>
  <c r="BR44" i="5"/>
  <c r="FL44" i="5"/>
  <c r="FG44" i="5"/>
  <c r="DE44" i="5"/>
  <c r="EW44" i="5"/>
  <c r="GE44" i="5"/>
  <c r="CR44" i="5"/>
  <c r="CV44" i="5"/>
  <c r="BQ44" i="5"/>
  <c r="CL44" i="5"/>
  <c r="EV44" i="5"/>
  <c r="AT14" i="4"/>
  <c r="AT7" i="4"/>
  <c r="AT9" i="4"/>
  <c r="AT18" i="4"/>
  <c r="AT15" i="4"/>
  <c r="AT8" i="4"/>
  <c r="AT11" i="4"/>
  <c r="AT12" i="4"/>
  <c r="AT10" i="4"/>
  <c r="AU6" i="4"/>
  <c r="AT17" i="4"/>
  <c r="A49" i="8"/>
  <c r="DE52" i="2"/>
  <c r="DX52" i="2"/>
  <c r="G51" i="8" s="1"/>
  <c r="DT52" i="2"/>
  <c r="DR52" i="2"/>
  <c r="CB52" i="2"/>
  <c r="DL52" i="2"/>
  <c r="CF52" i="2"/>
  <c r="A51" i="3"/>
  <c r="C51" i="8"/>
  <c r="DO52" i="2"/>
  <c r="DQ52" i="2"/>
  <c r="CM52" i="2"/>
  <c r="CO52" i="2"/>
  <c r="CT52" i="2"/>
  <c r="BS52" i="2"/>
  <c r="BO52" i="2"/>
  <c r="CH52" i="2"/>
  <c r="C46" i="5"/>
  <c r="B51" i="3" s="1"/>
  <c r="BN52" i="2"/>
  <c r="A46" i="5"/>
  <c r="DS52" i="2"/>
  <c r="CW52" i="2"/>
  <c r="CR52" i="2"/>
  <c r="CX52" i="2"/>
  <c r="BV52" i="2"/>
  <c r="CV52" i="2"/>
  <c r="CP52" i="2"/>
  <c r="DM52" i="2"/>
  <c r="CS52" i="2"/>
  <c r="CJ52" i="2"/>
  <c r="B51" i="8"/>
  <c r="DN52" i="2"/>
  <c r="CI52" i="2"/>
  <c r="DD52" i="2"/>
  <c r="BR52" i="2"/>
  <c r="CA52" i="2"/>
  <c r="CK52" i="2"/>
  <c r="CZ52" i="2"/>
  <c r="B53" i="2"/>
  <c r="DA52" i="2"/>
  <c r="CU52" i="2"/>
  <c r="DH52" i="2"/>
  <c r="BU52" i="2"/>
  <c r="CQ52" i="2"/>
  <c r="DU52" i="2"/>
  <c r="BW52" i="2"/>
  <c r="CD52" i="2"/>
  <c r="BQ52" i="2"/>
  <c r="BT52" i="2"/>
  <c r="DK52" i="2"/>
  <c r="DF52" i="2"/>
  <c r="A52" i="2"/>
  <c r="BZ52" i="2"/>
  <c r="DB52" i="2"/>
  <c r="BM52" i="2"/>
  <c r="CN52" i="2"/>
  <c r="CG52" i="2"/>
  <c r="BP52" i="2"/>
  <c r="BY52" i="2"/>
  <c r="CE52" i="2"/>
  <c r="DC52" i="2"/>
  <c r="DG52" i="2"/>
  <c r="DP52" i="2"/>
  <c r="CL52" i="2"/>
  <c r="BX52" i="2"/>
  <c r="DI52" i="2"/>
  <c r="DJ52" i="2"/>
  <c r="DV52" i="2"/>
  <c r="E51" i="8" s="1"/>
  <c r="CY52" i="2"/>
  <c r="CC52" i="2"/>
  <c r="DA53" i="2" l="1"/>
  <c r="B52" i="8"/>
  <c r="DJ53" i="2"/>
  <c r="CG53" i="2"/>
  <c r="CE53" i="2"/>
  <c r="DC53" i="2"/>
  <c r="CM53" i="2"/>
  <c r="CX53" i="2"/>
  <c r="DL53" i="2"/>
  <c r="DK53" i="2"/>
  <c r="A47" i="5"/>
  <c r="CB53" i="2"/>
  <c r="CJ53" i="2"/>
  <c r="CK53" i="2"/>
  <c r="DN53" i="2"/>
  <c r="DQ53" i="2"/>
  <c r="BR53" i="2"/>
  <c r="DX53" i="2"/>
  <c r="G52" i="8" s="1"/>
  <c r="BN53" i="2"/>
  <c r="CU53" i="2"/>
  <c r="CH53" i="2"/>
  <c r="CC53" i="2"/>
  <c r="DS53" i="2"/>
  <c r="DT53" i="2"/>
  <c r="BQ53" i="2"/>
  <c r="BX53" i="2"/>
  <c r="BS53" i="2"/>
  <c r="BW53" i="2"/>
  <c r="BM53" i="2"/>
  <c r="BZ53" i="2"/>
  <c r="CT53" i="2"/>
  <c r="CA53" i="2"/>
  <c r="DM53" i="2"/>
  <c r="DE53" i="2"/>
  <c r="B54" i="2"/>
  <c r="CO53" i="2"/>
  <c r="DU53" i="2"/>
  <c r="BY53" i="2"/>
  <c r="CV53" i="2"/>
  <c r="CP53" i="2"/>
  <c r="DO53" i="2"/>
  <c r="CL53" i="2"/>
  <c r="BU53" i="2"/>
  <c r="DD53" i="2"/>
  <c r="CR53" i="2"/>
  <c r="A53" i="2"/>
  <c r="CF53" i="2"/>
  <c r="CD53" i="2"/>
  <c r="DP53" i="2"/>
  <c r="DG53" i="2"/>
  <c r="CY53" i="2"/>
  <c r="C52" i="8"/>
  <c r="BP53" i="2"/>
  <c r="BV53" i="2"/>
  <c r="DI53" i="2"/>
  <c r="CI53" i="2"/>
  <c r="BO53" i="2"/>
  <c r="CQ53" i="2"/>
  <c r="BT53" i="2"/>
  <c r="A52" i="3"/>
  <c r="DF53" i="2"/>
  <c r="CS53" i="2"/>
  <c r="CZ53" i="2"/>
  <c r="CW53" i="2"/>
  <c r="DH53" i="2"/>
  <c r="CN53" i="2"/>
  <c r="C47" i="5"/>
  <c r="B52" i="3" s="1"/>
  <c r="DR53" i="2"/>
  <c r="DB53" i="2"/>
  <c r="DV53" i="2"/>
  <c r="E52" i="8" s="1"/>
  <c r="AU15" i="4"/>
  <c r="AU18" i="4"/>
  <c r="AU14" i="4"/>
  <c r="AU10" i="4"/>
  <c r="AU7" i="4"/>
  <c r="AU11" i="4"/>
  <c r="AV6" i="4"/>
  <c r="AU17" i="4"/>
  <c r="AU12" i="4"/>
  <c r="AU9" i="4"/>
  <c r="AU8" i="4"/>
  <c r="D51" i="8"/>
  <c r="DW52" i="2"/>
  <c r="F51" i="8" s="1"/>
  <c r="A51" i="8" s="1"/>
  <c r="P46" i="5"/>
  <c r="AH46" i="5"/>
  <c r="O46" i="5"/>
  <c r="BL46" i="5"/>
  <c r="C51" i="3" s="1"/>
  <c r="BK46" i="5"/>
  <c r="AL46" i="5"/>
  <c r="U46" i="5"/>
  <c r="BJ46" i="5"/>
  <c r="BF46" i="5"/>
  <c r="BB46" i="5"/>
  <c r="X46" i="5"/>
  <c r="BG46" i="5"/>
  <c r="AZ46" i="5"/>
  <c r="S46" i="5"/>
  <c r="AE46" i="5"/>
  <c r="AM46" i="5"/>
  <c r="AT46" i="5"/>
  <c r="AP46" i="5"/>
  <c r="AF46" i="5"/>
  <c r="AA46" i="5"/>
  <c r="E46" i="5"/>
  <c r="AR46" i="5"/>
  <c r="AO46" i="5"/>
  <c r="AS46" i="5"/>
  <c r="AW46" i="5"/>
  <c r="BN46" i="5"/>
  <c r="E51" i="3" s="1"/>
  <c r="F46" i="5"/>
  <c r="AY46" i="5"/>
  <c r="R46" i="5"/>
  <c r="BI46" i="5"/>
  <c r="B46" i="5"/>
  <c r="AX46" i="5"/>
  <c r="J46" i="5"/>
  <c r="AU46" i="5"/>
  <c r="M46" i="5"/>
  <c r="AD46" i="5"/>
  <c r="AJ46" i="5"/>
  <c r="BA46" i="5"/>
  <c r="BD46" i="5"/>
  <c r="BH46" i="5"/>
  <c r="BO46" i="5"/>
  <c r="V46" i="5"/>
  <c r="AB46" i="5"/>
  <c r="BC46" i="5"/>
  <c r="Q46" i="5"/>
  <c r="W46" i="5"/>
  <c r="L46" i="5"/>
  <c r="K46" i="5"/>
  <c r="H46" i="5"/>
  <c r="I46" i="5"/>
  <c r="AC46" i="5"/>
  <c r="Z46" i="5"/>
  <c r="AV46" i="5"/>
  <c r="G46" i="5"/>
  <c r="AQ46" i="5"/>
  <c r="T46" i="5"/>
  <c r="AN46" i="5"/>
  <c r="N46" i="5"/>
  <c r="BE46" i="5"/>
  <c r="D46" i="5"/>
  <c r="AI46" i="5"/>
  <c r="BM46" i="5"/>
  <c r="D51" i="3" s="1"/>
  <c r="AG46" i="5"/>
  <c r="AK46" i="5"/>
  <c r="Y46" i="5"/>
  <c r="AT12" i="7"/>
  <c r="AT20" i="7" s="1"/>
  <c r="AT8" i="7"/>
  <c r="AT16" i="7" s="1"/>
  <c r="AU6" i="7"/>
  <c r="AT9" i="7"/>
  <c r="AT17" i="7" s="1"/>
  <c r="AT10" i="7"/>
  <c r="AT18" i="7" s="1"/>
  <c r="AT11" i="7"/>
  <c r="AT19" i="7" s="1"/>
  <c r="GD45" i="5"/>
  <c r="FI45" i="5"/>
  <c r="DB45" i="5"/>
  <c r="DQ45" i="5"/>
  <c r="BY45" i="5"/>
  <c r="EA45" i="5"/>
  <c r="DK45" i="5"/>
  <c r="CD45" i="5"/>
  <c r="FT45" i="5"/>
  <c r="CF45" i="5"/>
  <c r="FD45" i="5"/>
  <c r="CR45" i="5"/>
  <c r="ER45" i="5"/>
  <c r="FC45" i="5"/>
  <c r="FX45" i="5"/>
  <c r="GA45" i="5"/>
  <c r="DN45" i="5"/>
  <c r="GC45" i="5"/>
  <c r="ET45" i="5"/>
  <c r="EL45" i="5"/>
  <c r="CI45" i="5"/>
  <c r="EW45" i="5"/>
  <c r="CW45" i="5"/>
  <c r="FP45" i="5"/>
  <c r="CA45" i="5"/>
  <c r="BZ45" i="5"/>
  <c r="CJ45" i="5"/>
  <c r="CP45" i="5"/>
  <c r="DL45" i="5"/>
  <c r="FR45" i="5"/>
  <c r="EP45" i="5"/>
  <c r="CS45" i="5"/>
  <c r="FU45" i="5"/>
  <c r="DE45" i="5"/>
  <c r="DH45" i="5"/>
  <c r="EB45" i="5"/>
  <c r="BT45" i="5"/>
  <c r="CC45" i="5"/>
  <c r="BR45" i="5"/>
  <c r="EO45" i="5"/>
  <c r="EK45" i="5"/>
  <c r="EX45" i="5"/>
  <c r="DJ45" i="5"/>
  <c r="DR45" i="5"/>
  <c r="BP45" i="5"/>
  <c r="CK45" i="5"/>
  <c r="FN45" i="5"/>
  <c r="DC45" i="5"/>
  <c r="FB45" i="5"/>
  <c r="DT45" i="5"/>
  <c r="DP45" i="5"/>
  <c r="DV45" i="5"/>
  <c r="FW45" i="5"/>
  <c r="FS45" i="5"/>
  <c r="EM45" i="5"/>
  <c r="CG45" i="5"/>
  <c r="FZ45" i="5"/>
  <c r="DY45" i="5"/>
  <c r="ES45" i="5"/>
  <c r="FQ45" i="5"/>
  <c r="FA45" i="5"/>
  <c r="DS45" i="5"/>
  <c r="FV45" i="5"/>
  <c r="BU45" i="5"/>
  <c r="BV45" i="5"/>
  <c r="GB45" i="5"/>
  <c r="CV45" i="5"/>
  <c r="ED45" i="5"/>
  <c r="EZ45" i="5"/>
  <c r="CX45" i="5"/>
  <c r="EE45" i="5"/>
  <c r="EU45" i="5"/>
  <c r="FG45" i="5"/>
  <c r="CU45" i="5"/>
  <c r="BQ45" i="5"/>
  <c r="DW45" i="5"/>
  <c r="CB45" i="5"/>
  <c r="CQ45" i="5"/>
  <c r="EV45" i="5"/>
  <c r="FO45" i="5"/>
  <c r="CT45" i="5"/>
  <c r="CM45" i="5"/>
  <c r="DD45" i="5"/>
  <c r="DI45" i="5"/>
  <c r="DO45" i="5"/>
  <c r="DF45" i="5"/>
  <c r="EN45" i="5"/>
  <c r="CY45" i="5"/>
  <c r="GE45" i="5"/>
  <c r="BW45" i="5"/>
  <c r="FY45" i="5"/>
  <c r="EG45" i="5"/>
  <c r="CO45" i="5"/>
  <c r="EI45" i="5"/>
  <c r="EQ45" i="5"/>
  <c r="CL45" i="5"/>
  <c r="FM45" i="5"/>
  <c r="EJ45" i="5"/>
  <c r="CE45" i="5"/>
  <c r="CN45" i="5"/>
  <c r="FJ45" i="5"/>
  <c r="DM45" i="5"/>
  <c r="FF45" i="5"/>
  <c r="FL45" i="5"/>
  <c r="DX45" i="5"/>
  <c r="FE45" i="5"/>
  <c r="FH45" i="5"/>
  <c r="EY45" i="5"/>
  <c r="EF45" i="5"/>
  <c r="EC45" i="5"/>
  <c r="BS45" i="5"/>
  <c r="DG45" i="5"/>
  <c r="CZ45" i="5"/>
  <c r="DU45" i="5"/>
  <c r="BX45" i="5"/>
  <c r="FK45" i="5"/>
  <c r="DZ45" i="5"/>
  <c r="DA45" i="5"/>
  <c r="CH45" i="5"/>
  <c r="EH45" i="5"/>
  <c r="AU9" i="7" l="1"/>
  <c r="AU17" i="7" s="1"/>
  <c r="AU8" i="7"/>
  <c r="AU16" i="7" s="1"/>
  <c r="AU12" i="7"/>
  <c r="AU20" i="7" s="1"/>
  <c r="AU11" i="7"/>
  <c r="AU19" i="7" s="1"/>
  <c r="AU10" i="7"/>
  <c r="AU18" i="7" s="1"/>
  <c r="AV6" i="7"/>
  <c r="CP54" i="2"/>
  <c r="CL54" i="2"/>
  <c r="DB54" i="2"/>
  <c r="CO54" i="2"/>
  <c r="CY54" i="2"/>
  <c r="DN54" i="2"/>
  <c r="CI54" i="2"/>
  <c r="DE54" i="2"/>
  <c r="DQ54" i="2"/>
  <c r="DL54" i="2"/>
  <c r="DP54" i="2"/>
  <c r="CX54" i="2"/>
  <c r="DJ54" i="2"/>
  <c r="BQ54" i="2"/>
  <c r="BT54" i="2"/>
  <c r="DR54" i="2"/>
  <c r="BU54" i="2"/>
  <c r="DG54" i="2"/>
  <c r="BO54" i="2"/>
  <c r="CR54" i="2"/>
  <c r="CT54" i="2"/>
  <c r="BV54" i="2"/>
  <c r="CE54" i="2"/>
  <c r="DV54" i="2"/>
  <c r="E53" i="8" s="1"/>
  <c r="A54" i="2"/>
  <c r="CQ54" i="2"/>
  <c r="DI54" i="2"/>
  <c r="B55" i="2"/>
  <c r="CU54" i="2"/>
  <c r="BM54" i="2"/>
  <c r="DU54" i="2"/>
  <c r="BY54" i="2"/>
  <c r="A48" i="5"/>
  <c r="DM54" i="2"/>
  <c r="B53" i="8"/>
  <c r="C48" i="5"/>
  <c r="B53" i="3" s="1"/>
  <c r="CA54" i="2"/>
  <c r="DF54" i="2"/>
  <c r="CV54" i="2"/>
  <c r="A53" i="3"/>
  <c r="BX54" i="2"/>
  <c r="CB54" i="2"/>
  <c r="DA54" i="2"/>
  <c r="DD54" i="2"/>
  <c r="DK54" i="2"/>
  <c r="CH54" i="2"/>
  <c r="CS54" i="2"/>
  <c r="CW54" i="2"/>
  <c r="BN54" i="2"/>
  <c r="CC54" i="2"/>
  <c r="DX54" i="2"/>
  <c r="G53" i="8" s="1"/>
  <c r="DS54" i="2"/>
  <c r="CG54" i="2"/>
  <c r="CD54" i="2"/>
  <c r="CZ54" i="2"/>
  <c r="DH54" i="2"/>
  <c r="BP54" i="2"/>
  <c r="DO54" i="2"/>
  <c r="BS54" i="2"/>
  <c r="BR54" i="2"/>
  <c r="CJ54" i="2"/>
  <c r="CK54" i="2"/>
  <c r="DC54" i="2"/>
  <c r="DT54" i="2"/>
  <c r="CF54" i="2"/>
  <c r="CN54" i="2"/>
  <c r="BZ54" i="2"/>
  <c r="C53" i="8"/>
  <c r="CM54" i="2"/>
  <c r="BW54" i="2"/>
  <c r="AD47" i="5"/>
  <c r="AW47" i="5"/>
  <c r="BF47" i="5"/>
  <c r="BO47" i="5"/>
  <c r="BN47" i="5"/>
  <c r="E52" i="3" s="1"/>
  <c r="Z47" i="5"/>
  <c r="R47" i="5"/>
  <c r="AG47" i="5"/>
  <c r="BE47" i="5"/>
  <c r="T47" i="5"/>
  <c r="K47" i="5"/>
  <c r="AQ47" i="5"/>
  <c r="BC47" i="5"/>
  <c r="AH47" i="5"/>
  <c r="AK47" i="5"/>
  <c r="AC47" i="5"/>
  <c r="Q47" i="5"/>
  <c r="V47" i="5"/>
  <c r="AL47" i="5"/>
  <c r="H47" i="5"/>
  <c r="BM47" i="5"/>
  <c r="D52" i="3" s="1"/>
  <c r="AS47" i="5"/>
  <c r="BH47" i="5"/>
  <c r="BL47" i="5"/>
  <c r="C52" i="3" s="1"/>
  <c r="AE47" i="5"/>
  <c r="AB47" i="5"/>
  <c r="P47" i="5"/>
  <c r="S47" i="5"/>
  <c r="AV47" i="5"/>
  <c r="Y47" i="5"/>
  <c r="BA47" i="5"/>
  <c r="L47" i="5"/>
  <c r="AF47" i="5"/>
  <c r="BD47" i="5"/>
  <c r="AI47" i="5"/>
  <c r="B47" i="5"/>
  <c r="I47" i="5"/>
  <c r="N47" i="5"/>
  <c r="AZ47" i="5"/>
  <c r="O47" i="5"/>
  <c r="M47" i="5"/>
  <c r="F47" i="5"/>
  <c r="U47" i="5"/>
  <c r="AM47" i="5"/>
  <c r="AN47" i="5"/>
  <c r="AU47" i="5"/>
  <c r="E47" i="5"/>
  <c r="BI47" i="5"/>
  <c r="AJ47" i="5"/>
  <c r="BK47" i="5"/>
  <c r="AR47" i="5"/>
  <c r="W47" i="5"/>
  <c r="AA47" i="5"/>
  <c r="BG47" i="5"/>
  <c r="AX47" i="5"/>
  <c r="D47" i="5"/>
  <c r="BJ47" i="5"/>
  <c r="BB47" i="5"/>
  <c r="AO47" i="5"/>
  <c r="AP47" i="5"/>
  <c r="J47" i="5"/>
  <c r="AT47" i="5"/>
  <c r="AY47" i="5"/>
  <c r="X47" i="5"/>
  <c r="G47" i="5"/>
  <c r="EN46" i="5"/>
  <c r="EP46" i="5"/>
  <c r="BV46" i="5"/>
  <c r="CW46" i="5"/>
  <c r="EH46" i="5"/>
  <c r="FT46" i="5"/>
  <c r="BW46" i="5"/>
  <c r="CX46" i="5"/>
  <c r="FP46" i="5"/>
  <c r="DK46" i="5"/>
  <c r="CH46" i="5"/>
  <c r="CR46" i="5"/>
  <c r="CN46" i="5"/>
  <c r="CZ46" i="5"/>
  <c r="FA46" i="5"/>
  <c r="EQ46" i="5"/>
  <c r="DO46" i="5"/>
  <c r="FV46" i="5"/>
  <c r="FW46" i="5"/>
  <c r="FJ46" i="5"/>
  <c r="FF46" i="5"/>
  <c r="DD46" i="5"/>
  <c r="CM46" i="5"/>
  <c r="CS46" i="5"/>
  <c r="BU46" i="5"/>
  <c r="CC46" i="5"/>
  <c r="BZ46" i="5"/>
  <c r="FE46" i="5"/>
  <c r="CF46" i="5"/>
  <c r="DC46" i="5"/>
  <c r="BR46" i="5"/>
  <c r="CU46" i="5"/>
  <c r="EG46" i="5"/>
  <c r="EF46" i="5"/>
  <c r="CB46" i="5"/>
  <c r="EW46" i="5"/>
  <c r="FR46" i="5"/>
  <c r="FS46" i="5"/>
  <c r="FC46" i="5"/>
  <c r="CK46" i="5"/>
  <c r="CL46" i="5"/>
  <c r="DV46" i="5"/>
  <c r="DW46" i="5"/>
  <c r="EE46" i="5"/>
  <c r="DY46" i="5"/>
  <c r="FG46" i="5"/>
  <c r="EV46" i="5"/>
  <c r="EY46" i="5"/>
  <c r="EK46" i="5"/>
  <c r="EA46" i="5"/>
  <c r="EX46" i="5"/>
  <c r="FQ46" i="5"/>
  <c r="CD46" i="5"/>
  <c r="DT46" i="5"/>
  <c r="FI46" i="5"/>
  <c r="DX46" i="5"/>
  <c r="DB46" i="5"/>
  <c r="BT46" i="5"/>
  <c r="FD46" i="5"/>
  <c r="FM46" i="5"/>
  <c r="ER46" i="5"/>
  <c r="CT46" i="5"/>
  <c r="DI46" i="5"/>
  <c r="FN46" i="5"/>
  <c r="DQ46" i="5"/>
  <c r="FX46" i="5"/>
  <c r="GB46" i="5"/>
  <c r="DA46" i="5"/>
  <c r="BY46" i="5"/>
  <c r="CQ46" i="5"/>
  <c r="DU46" i="5"/>
  <c r="FY46" i="5"/>
  <c r="ED46" i="5"/>
  <c r="CJ46" i="5"/>
  <c r="EM46" i="5"/>
  <c r="EJ46" i="5"/>
  <c r="EZ46" i="5"/>
  <c r="GE46" i="5"/>
  <c r="CO46" i="5"/>
  <c r="EO46" i="5"/>
  <c r="DZ46" i="5"/>
  <c r="DE46" i="5"/>
  <c r="ET46" i="5"/>
  <c r="BX46" i="5"/>
  <c r="DP46" i="5"/>
  <c r="EC46" i="5"/>
  <c r="CY46" i="5"/>
  <c r="EB46" i="5"/>
  <c r="ES46" i="5"/>
  <c r="FZ46" i="5"/>
  <c r="BS46" i="5"/>
  <c r="DH46" i="5"/>
  <c r="EI46" i="5"/>
  <c r="CP46" i="5"/>
  <c r="DL46" i="5"/>
  <c r="BQ46" i="5"/>
  <c r="EU46" i="5"/>
  <c r="DS46" i="5"/>
  <c r="BP46" i="5"/>
  <c r="DN46" i="5"/>
  <c r="EL46" i="5"/>
  <c r="DF46" i="5"/>
  <c r="GC46" i="5"/>
  <c r="CE46" i="5"/>
  <c r="DG46" i="5"/>
  <c r="DM46" i="5"/>
  <c r="GD46" i="5"/>
  <c r="FL46" i="5"/>
  <c r="DR46" i="5"/>
  <c r="FU46" i="5"/>
  <c r="CI46" i="5"/>
  <c r="FK46" i="5"/>
  <c r="CV46" i="5"/>
  <c r="DJ46" i="5"/>
  <c r="CG46" i="5"/>
  <c r="CA46" i="5"/>
  <c r="FB46" i="5"/>
  <c r="FO46" i="5"/>
  <c r="FH46" i="5"/>
  <c r="GA46" i="5"/>
  <c r="AW6" i="4"/>
  <c r="AV14" i="4"/>
  <c r="AV8" i="4"/>
  <c r="AV15" i="4"/>
  <c r="AV10" i="4"/>
  <c r="AV12" i="4"/>
  <c r="AV9" i="4"/>
  <c r="AV11" i="4"/>
  <c r="AV18" i="4"/>
  <c r="AV7" i="4"/>
  <c r="AV17" i="4"/>
  <c r="D52" i="8"/>
  <c r="DW53" i="2"/>
  <c r="F52" i="8" s="1"/>
  <c r="A52" i="8" s="1"/>
  <c r="AV11" i="7" l="1"/>
  <c r="AV19" i="7" s="1"/>
  <c r="AV10" i="7"/>
  <c r="AV18" i="7" s="1"/>
  <c r="AV9" i="7"/>
  <c r="AV17" i="7" s="1"/>
  <c r="AV8" i="7"/>
  <c r="AV16" i="7" s="1"/>
  <c r="AW6" i="7"/>
  <c r="AV12" i="7"/>
  <c r="AV20" i="7" s="1"/>
  <c r="EZ47" i="5"/>
  <c r="EA47" i="5"/>
  <c r="GB47" i="5"/>
  <c r="EV47" i="5"/>
  <c r="EY47" i="5"/>
  <c r="CU47" i="5"/>
  <c r="FC47" i="5"/>
  <c r="BW47" i="5"/>
  <c r="DO47" i="5"/>
  <c r="FV47" i="5"/>
  <c r="GC47" i="5"/>
  <c r="DU47" i="5"/>
  <c r="BU47" i="5"/>
  <c r="DR47" i="5"/>
  <c r="GD47" i="5"/>
  <c r="CC47" i="5"/>
  <c r="DI47" i="5"/>
  <c r="DJ47" i="5"/>
  <c r="CY47" i="5"/>
  <c r="CW47" i="5"/>
  <c r="FZ47" i="5"/>
  <c r="BV47" i="5"/>
  <c r="DB47" i="5"/>
  <c r="DE47" i="5"/>
  <c r="CK47" i="5"/>
  <c r="FK47" i="5"/>
  <c r="EE47" i="5"/>
  <c r="CO47" i="5"/>
  <c r="CD47" i="5"/>
  <c r="BZ47" i="5"/>
  <c r="FS47" i="5"/>
  <c r="FJ47" i="5"/>
  <c r="CE47" i="5"/>
  <c r="BP47" i="5"/>
  <c r="CV47" i="5"/>
  <c r="EJ47" i="5"/>
  <c r="FU47" i="5"/>
  <c r="FF47" i="5"/>
  <c r="DS47" i="5"/>
  <c r="EU47" i="5"/>
  <c r="DH47" i="5"/>
  <c r="CT47" i="5"/>
  <c r="FH47" i="5"/>
  <c r="FD47" i="5"/>
  <c r="FE47" i="5"/>
  <c r="EX47" i="5"/>
  <c r="DD47" i="5"/>
  <c r="DX47" i="5"/>
  <c r="DC47" i="5"/>
  <c r="DV47" i="5"/>
  <c r="FB47" i="5"/>
  <c r="FG47" i="5"/>
  <c r="DP47" i="5"/>
  <c r="EL47" i="5"/>
  <c r="GA47" i="5"/>
  <c r="EG47" i="5"/>
  <c r="FO47" i="5"/>
  <c r="FN47" i="5"/>
  <c r="DT47" i="5"/>
  <c r="CM47" i="5"/>
  <c r="CN47" i="5"/>
  <c r="CQ47" i="5"/>
  <c r="DL47" i="5"/>
  <c r="FQ47" i="5"/>
  <c r="FW47" i="5"/>
  <c r="FP47" i="5"/>
  <c r="EI47" i="5"/>
  <c r="EN47" i="5"/>
  <c r="EF47" i="5"/>
  <c r="EQ47" i="5"/>
  <c r="GE47" i="5"/>
  <c r="FM47" i="5"/>
  <c r="DM47" i="5"/>
  <c r="CR47" i="5"/>
  <c r="BR47" i="5"/>
  <c r="CX47" i="5"/>
  <c r="BT47" i="5"/>
  <c r="CF47" i="5"/>
  <c r="CS47" i="5"/>
  <c r="ER47" i="5"/>
  <c r="CI47" i="5"/>
  <c r="BS47" i="5"/>
  <c r="FT47" i="5"/>
  <c r="BQ47" i="5"/>
  <c r="ED47" i="5"/>
  <c r="DK47" i="5"/>
  <c r="DG47" i="5"/>
  <c r="CL47" i="5"/>
  <c r="EM47" i="5"/>
  <c r="EB47" i="5"/>
  <c r="ES47" i="5"/>
  <c r="DF47" i="5"/>
  <c r="FX47" i="5"/>
  <c r="DW47" i="5"/>
  <c r="DN47" i="5"/>
  <c r="EW47" i="5"/>
  <c r="FY47" i="5"/>
  <c r="DY47" i="5"/>
  <c r="CB47" i="5"/>
  <c r="FA47" i="5"/>
  <c r="EK47" i="5"/>
  <c r="EC47" i="5"/>
  <c r="CG47" i="5"/>
  <c r="EO47" i="5"/>
  <c r="ET47" i="5"/>
  <c r="FI47" i="5"/>
  <c r="CZ47" i="5"/>
  <c r="BY47" i="5"/>
  <c r="DA47" i="5"/>
  <c r="FR47" i="5"/>
  <c r="DZ47" i="5"/>
  <c r="CP47" i="5"/>
  <c r="FL47" i="5"/>
  <c r="DQ47" i="5"/>
  <c r="CA47" i="5"/>
  <c r="BX47" i="5"/>
  <c r="CH47" i="5"/>
  <c r="CJ47" i="5"/>
  <c r="EP47" i="5"/>
  <c r="EH47" i="5"/>
  <c r="AB48" i="5"/>
  <c r="AG48" i="5"/>
  <c r="BB48" i="5"/>
  <c r="AT48" i="5"/>
  <c r="X48" i="5"/>
  <c r="AW48" i="5"/>
  <c r="Z48" i="5"/>
  <c r="AK48" i="5"/>
  <c r="AL48" i="5"/>
  <c r="BI48" i="5"/>
  <c r="D48" i="5"/>
  <c r="F48" i="5"/>
  <c r="AF48" i="5"/>
  <c r="W48" i="5"/>
  <c r="Q48" i="5"/>
  <c r="AR48" i="5"/>
  <c r="BH48" i="5"/>
  <c r="BD48" i="5"/>
  <c r="P48" i="5"/>
  <c r="AA48" i="5"/>
  <c r="AJ48" i="5"/>
  <c r="Y48" i="5"/>
  <c r="M48" i="5"/>
  <c r="AV48" i="5"/>
  <c r="BF48" i="5"/>
  <c r="BA48" i="5"/>
  <c r="AQ48" i="5"/>
  <c r="H48" i="5"/>
  <c r="BC48" i="5"/>
  <c r="BG48" i="5"/>
  <c r="AI48" i="5"/>
  <c r="AC48" i="5"/>
  <c r="T48" i="5"/>
  <c r="AN48" i="5"/>
  <c r="AM48" i="5"/>
  <c r="K48" i="5"/>
  <c r="J48" i="5"/>
  <c r="AY48" i="5"/>
  <c r="AS48" i="5"/>
  <c r="G48" i="5"/>
  <c r="L48" i="5"/>
  <c r="B48" i="5"/>
  <c r="E48" i="5"/>
  <c r="S48" i="5"/>
  <c r="AU48" i="5"/>
  <c r="AH48" i="5"/>
  <c r="N48" i="5"/>
  <c r="AE48" i="5"/>
  <c r="AZ48" i="5"/>
  <c r="BJ48" i="5"/>
  <c r="AO48" i="5"/>
  <c r="R48" i="5"/>
  <c r="AD48" i="5"/>
  <c r="O48" i="5"/>
  <c r="U48" i="5"/>
  <c r="BN48" i="5"/>
  <c r="E53" i="3" s="1"/>
  <c r="AX48" i="5"/>
  <c r="BM48" i="5"/>
  <c r="D53" i="3" s="1"/>
  <c r="BE48" i="5"/>
  <c r="I48" i="5"/>
  <c r="V48" i="5"/>
  <c r="BO48" i="5"/>
  <c r="AP48" i="5"/>
  <c r="BL48" i="5"/>
  <c r="C53" i="3" s="1"/>
  <c r="BK48" i="5"/>
  <c r="AW12" i="4"/>
  <c r="AW17" i="4"/>
  <c r="AW15" i="4"/>
  <c r="AW11" i="4"/>
  <c r="AW8" i="4"/>
  <c r="AW14" i="4"/>
  <c r="AW7" i="4"/>
  <c r="AW18" i="4"/>
  <c r="AW9" i="4"/>
  <c r="AX6" i="4"/>
  <c r="AW10" i="4"/>
  <c r="DJ55" i="2"/>
  <c r="CC55" i="2"/>
  <c r="CM55" i="2"/>
  <c r="CV55" i="2"/>
  <c r="BN55" i="2"/>
  <c r="BP55" i="2"/>
  <c r="DS55" i="2"/>
  <c r="DL55" i="2"/>
  <c r="CH55" i="2"/>
  <c r="CJ55" i="2"/>
  <c r="DU55" i="2"/>
  <c r="DX55" i="2"/>
  <c r="G54" i="8" s="1"/>
  <c r="CT55" i="2"/>
  <c r="DA55" i="2"/>
  <c r="A54" i="3"/>
  <c r="A49" i="5"/>
  <c r="CE55" i="2"/>
  <c r="CN55" i="2"/>
  <c r="DP55" i="2"/>
  <c r="BW55" i="2"/>
  <c r="CK55" i="2"/>
  <c r="DQ55" i="2"/>
  <c r="CA55" i="2"/>
  <c r="DO55" i="2"/>
  <c r="CY55" i="2"/>
  <c r="C49" i="5"/>
  <c r="B54" i="3" s="1"/>
  <c r="DI55" i="2"/>
  <c r="BQ55" i="2"/>
  <c r="CQ55" i="2"/>
  <c r="CZ55" i="2"/>
  <c r="CR55" i="2"/>
  <c r="BV55" i="2"/>
  <c r="CO55" i="2"/>
  <c r="DG55" i="2"/>
  <c r="BO55" i="2"/>
  <c r="BU55" i="2"/>
  <c r="CS55" i="2"/>
  <c r="DC55" i="2"/>
  <c r="BZ55" i="2"/>
  <c r="CD55" i="2"/>
  <c r="C54" i="8"/>
  <c r="CI55" i="2"/>
  <c r="B56" i="2"/>
  <c r="CP55" i="2"/>
  <c r="DN55" i="2"/>
  <c r="CB55" i="2"/>
  <c r="BR55" i="2"/>
  <c r="DB55" i="2"/>
  <c r="DF55" i="2"/>
  <c r="BT55" i="2"/>
  <c r="CU55" i="2"/>
  <c r="BS55" i="2"/>
  <c r="DT55" i="2"/>
  <c r="CL55" i="2"/>
  <c r="B54" i="8"/>
  <c r="CG55" i="2"/>
  <c r="DV55" i="2"/>
  <c r="E54" i="8" s="1"/>
  <c r="DE55" i="2"/>
  <c r="DH55" i="2"/>
  <c r="CX55" i="2"/>
  <c r="DK55" i="2"/>
  <c r="BY55" i="2"/>
  <c r="DM55" i="2"/>
  <c r="A55" i="2"/>
  <c r="BX55" i="2"/>
  <c r="CF55" i="2"/>
  <c r="DR55" i="2"/>
  <c r="BM55" i="2"/>
  <c r="DD55" i="2"/>
  <c r="CW55" i="2"/>
  <c r="D53" i="8"/>
  <c r="DW54" i="2"/>
  <c r="F53" i="8" s="1"/>
  <c r="A53" i="8" s="1"/>
  <c r="DC48" i="5" l="1"/>
  <c r="DA48" i="5"/>
  <c r="FZ48" i="5"/>
  <c r="EB48" i="5"/>
  <c r="CO48" i="5"/>
  <c r="EH48" i="5"/>
  <c r="CU48" i="5"/>
  <c r="DF48" i="5"/>
  <c r="DO48" i="5"/>
  <c r="EJ48" i="5"/>
  <c r="FJ48" i="5"/>
  <c r="EY48" i="5"/>
  <c r="EE48" i="5"/>
  <c r="CN48" i="5"/>
  <c r="BP48" i="5"/>
  <c r="DZ48" i="5"/>
  <c r="GD48" i="5"/>
  <c r="EN48" i="5"/>
  <c r="CQ48" i="5"/>
  <c r="DY48" i="5"/>
  <c r="CP48" i="5"/>
  <c r="BT48" i="5"/>
  <c r="BZ48" i="5"/>
  <c r="FN48" i="5"/>
  <c r="BU48" i="5"/>
  <c r="CY48" i="5"/>
  <c r="GE48" i="5"/>
  <c r="DT48" i="5"/>
  <c r="CM48" i="5"/>
  <c r="EQ48" i="5"/>
  <c r="FV48" i="5"/>
  <c r="CJ48" i="5"/>
  <c r="EX48" i="5"/>
  <c r="EI48" i="5"/>
  <c r="BY48" i="5"/>
  <c r="BR48" i="5"/>
  <c r="GB48" i="5"/>
  <c r="BW48" i="5"/>
  <c r="FC48" i="5"/>
  <c r="CA48" i="5"/>
  <c r="DJ48" i="5"/>
  <c r="CL48" i="5"/>
  <c r="EV48" i="5"/>
  <c r="CS48" i="5"/>
  <c r="FT48" i="5"/>
  <c r="FP48" i="5"/>
  <c r="DM48" i="5"/>
  <c r="BS48" i="5"/>
  <c r="FH48" i="5"/>
  <c r="FI48" i="5"/>
  <c r="FA48" i="5"/>
  <c r="FU48" i="5"/>
  <c r="CC48" i="5"/>
  <c r="ET48" i="5"/>
  <c r="CD48" i="5"/>
  <c r="DN48" i="5"/>
  <c r="EO48" i="5"/>
  <c r="DR48" i="5"/>
  <c r="FB48" i="5"/>
  <c r="DP48" i="5"/>
  <c r="CH48" i="5"/>
  <c r="CR48" i="5"/>
  <c r="CB48" i="5"/>
  <c r="CW48" i="5"/>
  <c r="DS48" i="5"/>
  <c r="BV48" i="5"/>
  <c r="DX48" i="5"/>
  <c r="DE48" i="5"/>
  <c r="DL48" i="5"/>
  <c r="FX48" i="5"/>
  <c r="EU48" i="5"/>
  <c r="FW48" i="5"/>
  <c r="CG48" i="5"/>
  <c r="FQ48" i="5"/>
  <c r="CT48" i="5"/>
  <c r="CI48" i="5"/>
  <c r="CV48" i="5"/>
  <c r="EF48" i="5"/>
  <c r="DV48" i="5"/>
  <c r="CK48" i="5"/>
  <c r="FL48" i="5"/>
  <c r="CX48" i="5"/>
  <c r="FK48" i="5"/>
  <c r="EM48" i="5"/>
  <c r="EA48" i="5"/>
  <c r="FM48" i="5"/>
  <c r="FO48" i="5"/>
  <c r="GC48" i="5"/>
  <c r="DK48" i="5"/>
  <c r="GA48" i="5"/>
  <c r="BQ48" i="5"/>
  <c r="DH48" i="5"/>
  <c r="FG48" i="5"/>
  <c r="CZ48" i="5"/>
  <c r="EL48" i="5"/>
  <c r="DU48" i="5"/>
  <c r="EW48" i="5"/>
  <c r="DI48" i="5"/>
  <c r="BX48" i="5"/>
  <c r="ES48" i="5"/>
  <c r="CE48" i="5"/>
  <c r="ER48" i="5"/>
  <c r="EG48" i="5"/>
  <c r="DW48" i="5"/>
  <c r="DB48" i="5"/>
  <c r="DD48" i="5"/>
  <c r="FS48" i="5"/>
  <c r="FR48" i="5"/>
  <c r="FY48" i="5"/>
  <c r="FD48" i="5"/>
  <c r="EC48" i="5"/>
  <c r="CF48" i="5"/>
  <c r="EZ48" i="5"/>
  <c r="DG48" i="5"/>
  <c r="EK48" i="5"/>
  <c r="ED48" i="5"/>
  <c r="DQ48" i="5"/>
  <c r="FF48" i="5"/>
  <c r="EP48" i="5"/>
  <c r="FE48" i="5"/>
  <c r="BA49" i="5"/>
  <c r="BI49" i="5"/>
  <c r="BH49" i="5"/>
  <c r="X49" i="5"/>
  <c r="AR49" i="5"/>
  <c r="AK49" i="5"/>
  <c r="BF49" i="5"/>
  <c r="AQ49" i="5"/>
  <c r="BL49" i="5"/>
  <c r="C54" i="3" s="1"/>
  <c r="S49" i="5"/>
  <c r="AX49" i="5"/>
  <c r="AS49" i="5"/>
  <c r="J49" i="5"/>
  <c r="AV49" i="5"/>
  <c r="BK49" i="5"/>
  <c r="G49" i="5"/>
  <c r="R49" i="5"/>
  <c r="H49" i="5"/>
  <c r="BE49" i="5"/>
  <c r="BC49" i="5"/>
  <c r="P49" i="5"/>
  <c r="N49" i="5"/>
  <c r="AU49" i="5"/>
  <c r="AB49" i="5"/>
  <c r="BJ49" i="5"/>
  <c r="AJ49" i="5"/>
  <c r="AD49" i="5"/>
  <c r="W49" i="5"/>
  <c r="M49" i="5"/>
  <c r="BB49" i="5"/>
  <c r="L49" i="5"/>
  <c r="AZ49" i="5"/>
  <c r="T49" i="5"/>
  <c r="Q49" i="5"/>
  <c r="AL49" i="5"/>
  <c r="AY49" i="5"/>
  <c r="AA49" i="5"/>
  <c r="B49" i="5"/>
  <c r="BO49" i="5"/>
  <c r="BM49" i="5"/>
  <c r="D54" i="3" s="1"/>
  <c r="AN49" i="5"/>
  <c r="K49" i="5"/>
  <c r="F49" i="5"/>
  <c r="E49" i="5"/>
  <c r="AH49" i="5"/>
  <c r="AG49" i="5"/>
  <c r="AI49" i="5"/>
  <c r="BG49" i="5"/>
  <c r="U49" i="5"/>
  <c r="AO49" i="5"/>
  <c r="AF49" i="5"/>
  <c r="AP49" i="5"/>
  <c r="I49" i="5"/>
  <c r="D49" i="5"/>
  <c r="BN49" i="5"/>
  <c r="E54" i="3" s="1"/>
  <c r="AW49" i="5"/>
  <c r="BD49" i="5"/>
  <c r="V49" i="5"/>
  <c r="O49" i="5"/>
  <c r="AT49" i="5"/>
  <c r="AM49" i="5"/>
  <c r="AE49" i="5"/>
  <c r="AC49" i="5"/>
  <c r="Z49" i="5"/>
  <c r="Y49" i="5"/>
  <c r="DS56" i="2"/>
  <c r="C50" i="5"/>
  <c r="B55" i="3" s="1"/>
  <c r="CA56" i="2"/>
  <c r="DI56" i="2"/>
  <c r="DV56" i="2"/>
  <c r="E55" i="8" s="1"/>
  <c r="DT56" i="2"/>
  <c r="CJ56" i="2"/>
  <c r="CK56" i="2"/>
  <c r="CB56" i="2"/>
  <c r="CU56" i="2"/>
  <c r="DA56" i="2"/>
  <c r="DN56" i="2"/>
  <c r="CD56" i="2"/>
  <c r="A56" i="2"/>
  <c r="CZ56" i="2"/>
  <c r="CS56" i="2"/>
  <c r="CL56" i="2"/>
  <c r="DX56" i="2"/>
  <c r="G55" i="8" s="1"/>
  <c r="BZ56" i="2"/>
  <c r="CR56" i="2"/>
  <c r="BT56" i="2"/>
  <c r="A55" i="3"/>
  <c r="CI56" i="2"/>
  <c r="BO56" i="2"/>
  <c r="DC56" i="2"/>
  <c r="BY56" i="2"/>
  <c r="CH56" i="2"/>
  <c r="CE56" i="2"/>
  <c r="CV56" i="2"/>
  <c r="CF56" i="2"/>
  <c r="BW56" i="2"/>
  <c r="DF56" i="2"/>
  <c r="CO56" i="2"/>
  <c r="DQ56" i="2"/>
  <c r="CY56" i="2"/>
  <c r="DR56" i="2"/>
  <c r="CG56" i="2"/>
  <c r="BQ56" i="2"/>
  <c r="DH56" i="2"/>
  <c r="BR56" i="2"/>
  <c r="DM56" i="2"/>
  <c r="DE56" i="2"/>
  <c r="DO56" i="2"/>
  <c r="DG56" i="2"/>
  <c r="BV56" i="2"/>
  <c r="CW56" i="2"/>
  <c r="DB56" i="2"/>
  <c r="DU56" i="2"/>
  <c r="CQ56" i="2"/>
  <c r="DL56" i="2"/>
  <c r="BU56" i="2"/>
  <c r="DP56" i="2"/>
  <c r="B55" i="8"/>
  <c r="BX56" i="2"/>
  <c r="CX56" i="2"/>
  <c r="CC56" i="2"/>
  <c r="C55" i="8"/>
  <c r="DD56" i="2"/>
  <c r="CP56" i="2"/>
  <c r="CT56" i="2"/>
  <c r="CM56" i="2"/>
  <c r="A50" i="5"/>
  <c r="BS56" i="2"/>
  <c r="B57" i="2"/>
  <c r="BP56" i="2"/>
  <c r="BM56" i="2"/>
  <c r="DJ56" i="2"/>
  <c r="BN56" i="2"/>
  <c r="DK56" i="2"/>
  <c r="CN56" i="2"/>
  <c r="DW55" i="2"/>
  <c r="F54" i="8" s="1"/>
  <c r="A54" i="8" s="1"/>
  <c r="D54" i="8"/>
  <c r="AX12" i="4"/>
  <c r="AX9" i="4"/>
  <c r="AX7" i="4"/>
  <c r="AX15" i="4"/>
  <c r="AX8" i="4"/>
  <c r="AX17" i="4"/>
  <c r="AX18" i="4"/>
  <c r="AY6" i="4"/>
  <c r="AX10" i="4"/>
  <c r="AX11" i="4"/>
  <c r="AX14" i="4"/>
  <c r="AW9" i="7"/>
  <c r="AW17" i="7" s="1"/>
  <c r="AW12" i="7"/>
  <c r="AW20" i="7" s="1"/>
  <c r="AW10" i="7"/>
  <c r="AW18" i="7" s="1"/>
  <c r="AW8" i="7"/>
  <c r="AW16" i="7" s="1"/>
  <c r="AX6" i="7"/>
  <c r="AW11" i="7"/>
  <c r="AW19" i="7" s="1"/>
  <c r="F50" i="5" l="1"/>
  <c r="BG50" i="5"/>
  <c r="BO50" i="5"/>
  <c r="B50" i="5"/>
  <c r="Q50" i="5"/>
  <c r="V50" i="5"/>
  <c r="BD50" i="5"/>
  <c r="D50" i="5"/>
  <c r="BM50" i="5"/>
  <c r="D55" i="3" s="1"/>
  <c r="N50" i="5"/>
  <c r="AB50" i="5"/>
  <c r="BF50" i="5"/>
  <c r="I50" i="5"/>
  <c r="AT50" i="5"/>
  <c r="BB50" i="5"/>
  <c r="AC50" i="5"/>
  <c r="AZ50" i="5"/>
  <c r="AN50" i="5"/>
  <c r="AL50" i="5"/>
  <c r="P50" i="5"/>
  <c r="AP50" i="5"/>
  <c r="X50" i="5"/>
  <c r="U50" i="5"/>
  <c r="BJ50" i="5"/>
  <c r="E50" i="5"/>
  <c r="Y50" i="5"/>
  <c r="L50" i="5"/>
  <c r="G50" i="5"/>
  <c r="BE50" i="5"/>
  <c r="AJ50" i="5"/>
  <c r="K50" i="5"/>
  <c r="AW50" i="5"/>
  <c r="AF50" i="5"/>
  <c r="M50" i="5"/>
  <c r="AE50" i="5"/>
  <c r="T50" i="5"/>
  <c r="AK50" i="5"/>
  <c r="BA50" i="5"/>
  <c r="AU50" i="5"/>
  <c r="AR50" i="5"/>
  <c r="W50" i="5"/>
  <c r="AI50" i="5"/>
  <c r="J50" i="5"/>
  <c r="BN50" i="5"/>
  <c r="E55" i="3" s="1"/>
  <c r="H50" i="5"/>
  <c r="AH50" i="5"/>
  <c r="BC50" i="5"/>
  <c r="BL50" i="5"/>
  <c r="C55" i="3" s="1"/>
  <c r="AS50" i="5"/>
  <c r="AX50" i="5"/>
  <c r="S50" i="5"/>
  <c r="AA50" i="5"/>
  <c r="AV50" i="5"/>
  <c r="AM50" i="5"/>
  <c r="AY50" i="5"/>
  <c r="AD50" i="5"/>
  <c r="BI50" i="5"/>
  <c r="AO50" i="5"/>
  <c r="R50" i="5"/>
  <c r="Z50" i="5"/>
  <c r="BK50" i="5"/>
  <c r="AG50" i="5"/>
  <c r="BH50" i="5"/>
  <c r="O50" i="5"/>
  <c r="AQ50" i="5"/>
  <c r="EQ49" i="5"/>
  <c r="CQ49" i="5"/>
  <c r="CK49" i="5"/>
  <c r="FU49" i="5"/>
  <c r="BW49" i="5"/>
  <c r="FD49" i="5"/>
  <c r="FA49" i="5"/>
  <c r="DS49" i="5"/>
  <c r="CM49" i="5"/>
  <c r="BR49" i="5"/>
  <c r="CW49" i="5"/>
  <c r="DE49" i="5"/>
  <c r="FV49" i="5"/>
  <c r="CZ49" i="5"/>
  <c r="DA49" i="5"/>
  <c r="DW49" i="5"/>
  <c r="EO49" i="5"/>
  <c r="CE49" i="5"/>
  <c r="CB49" i="5"/>
  <c r="EZ49" i="5"/>
  <c r="BY49" i="5"/>
  <c r="EX49" i="5"/>
  <c r="DL49" i="5"/>
  <c r="EY49" i="5"/>
  <c r="FE49" i="5"/>
  <c r="EG49" i="5"/>
  <c r="DG49" i="5"/>
  <c r="GE49" i="5"/>
  <c r="CS49" i="5"/>
  <c r="CC49" i="5"/>
  <c r="BV49" i="5"/>
  <c r="CX49" i="5"/>
  <c r="FL49" i="5"/>
  <c r="DF49" i="5"/>
  <c r="CL49" i="5"/>
  <c r="EF49" i="5"/>
  <c r="CU49" i="5"/>
  <c r="FW49" i="5"/>
  <c r="FN49" i="5"/>
  <c r="EK49" i="5"/>
  <c r="FC49" i="5"/>
  <c r="DO49" i="5"/>
  <c r="FJ49" i="5"/>
  <c r="EW49" i="5"/>
  <c r="DQ49" i="5"/>
  <c r="FR49" i="5"/>
  <c r="BT49" i="5"/>
  <c r="EI49" i="5"/>
  <c r="DB49" i="5"/>
  <c r="FF49" i="5"/>
  <c r="GA49" i="5"/>
  <c r="CG49" i="5"/>
  <c r="FI49" i="5"/>
  <c r="DZ49" i="5"/>
  <c r="EH49" i="5"/>
  <c r="CD49" i="5"/>
  <c r="EL49" i="5"/>
  <c r="CH49" i="5"/>
  <c r="CA49" i="5"/>
  <c r="DV49" i="5"/>
  <c r="GB49" i="5"/>
  <c r="ER49" i="5"/>
  <c r="EM49" i="5"/>
  <c r="FO49" i="5"/>
  <c r="DH49" i="5"/>
  <c r="CJ49" i="5"/>
  <c r="EP49" i="5"/>
  <c r="EB49" i="5"/>
  <c r="CP49" i="5"/>
  <c r="FT49" i="5"/>
  <c r="FS49" i="5"/>
  <c r="BX49" i="5"/>
  <c r="FH49" i="5"/>
  <c r="EA49" i="5"/>
  <c r="FP49" i="5"/>
  <c r="CN49" i="5"/>
  <c r="CY49" i="5"/>
  <c r="CR49" i="5"/>
  <c r="FQ49" i="5"/>
  <c r="CV49" i="5"/>
  <c r="CO49" i="5"/>
  <c r="DU49" i="5"/>
  <c r="EC49" i="5"/>
  <c r="CF49" i="5"/>
  <c r="DY49" i="5"/>
  <c r="BP49" i="5"/>
  <c r="DM49" i="5"/>
  <c r="EV49" i="5"/>
  <c r="DT49" i="5"/>
  <c r="BU49" i="5"/>
  <c r="EN49" i="5"/>
  <c r="FX49" i="5"/>
  <c r="ES49" i="5"/>
  <c r="DX49" i="5"/>
  <c r="FK49" i="5"/>
  <c r="FB49" i="5"/>
  <c r="DJ49" i="5"/>
  <c r="DP49" i="5"/>
  <c r="BS49" i="5"/>
  <c r="BZ49" i="5"/>
  <c r="DI49" i="5"/>
  <c r="EJ49" i="5"/>
  <c r="DR49" i="5"/>
  <c r="FM49" i="5"/>
  <c r="FG49" i="5"/>
  <c r="DN49" i="5"/>
  <c r="DK49" i="5"/>
  <c r="DD49" i="5"/>
  <c r="ET49" i="5"/>
  <c r="GD49" i="5"/>
  <c r="FZ49" i="5"/>
  <c r="CT49" i="5"/>
  <c r="EE49" i="5"/>
  <c r="FY49" i="5"/>
  <c r="EU49" i="5"/>
  <c r="GC49" i="5"/>
  <c r="BQ49" i="5"/>
  <c r="ED49" i="5"/>
  <c r="CI49" i="5"/>
  <c r="DC49" i="5"/>
  <c r="AX11" i="7"/>
  <c r="AX19" i="7" s="1"/>
  <c r="AX9" i="7"/>
  <c r="AX17" i="7" s="1"/>
  <c r="AX10" i="7"/>
  <c r="AX18" i="7" s="1"/>
  <c r="AX12" i="7"/>
  <c r="AX20" i="7" s="1"/>
  <c r="AX8" i="7"/>
  <c r="AX16" i="7" s="1"/>
  <c r="AY6" i="7"/>
  <c r="AY10" i="4"/>
  <c r="AY15" i="4"/>
  <c r="AY8" i="4"/>
  <c r="AZ6" i="4"/>
  <c r="AY18" i="4"/>
  <c r="AY7" i="4"/>
  <c r="AY12" i="4"/>
  <c r="AY14" i="4"/>
  <c r="AY11" i="4"/>
  <c r="AY9" i="4"/>
  <c r="AY17" i="4"/>
  <c r="CW57" i="2"/>
  <c r="DH57" i="2"/>
  <c r="B58" i="2"/>
  <c r="DU57" i="2"/>
  <c r="C56" i="8"/>
  <c r="DJ57" i="2"/>
  <c r="A56" i="3"/>
  <c r="CL57" i="2"/>
  <c r="CJ57" i="2"/>
  <c r="BW57" i="2"/>
  <c r="BV57" i="2"/>
  <c r="DF57" i="2"/>
  <c r="B56" i="8"/>
  <c r="DN57" i="2"/>
  <c r="CU57" i="2"/>
  <c r="BM57" i="2"/>
  <c r="BY57" i="2"/>
  <c r="BZ57" i="2"/>
  <c r="A57" i="2"/>
  <c r="DT57" i="2"/>
  <c r="DP57" i="2"/>
  <c r="CN57" i="2"/>
  <c r="DR57" i="2"/>
  <c r="BX57" i="2"/>
  <c r="CB57" i="2"/>
  <c r="CK57" i="2"/>
  <c r="CF57" i="2"/>
  <c r="CO57" i="2"/>
  <c r="CC57" i="2"/>
  <c r="CD57" i="2"/>
  <c r="DX57" i="2"/>
  <c r="G56" i="8" s="1"/>
  <c r="BU57" i="2"/>
  <c r="DG57" i="2"/>
  <c r="C51" i="5"/>
  <c r="B56" i="3" s="1"/>
  <c r="CT57" i="2"/>
  <c r="DL57" i="2"/>
  <c r="DC57" i="2"/>
  <c r="DS57" i="2"/>
  <c r="DE57" i="2"/>
  <c r="DV57" i="2"/>
  <c r="E56" i="8" s="1"/>
  <c r="DO57" i="2"/>
  <c r="DB57" i="2"/>
  <c r="CE57" i="2"/>
  <c r="BT57" i="2"/>
  <c r="DD57" i="2"/>
  <c r="BO57" i="2"/>
  <c r="CP57" i="2"/>
  <c r="DK57" i="2"/>
  <c r="BQ57" i="2"/>
  <c r="DM57" i="2"/>
  <c r="DQ57" i="2"/>
  <c r="CV57" i="2"/>
  <c r="A51" i="5"/>
  <c r="DI57" i="2"/>
  <c r="CY57" i="2"/>
  <c r="BN57" i="2"/>
  <c r="CZ57" i="2"/>
  <c r="CS57" i="2"/>
  <c r="CR57" i="2"/>
  <c r="CX57" i="2"/>
  <c r="CQ57" i="2"/>
  <c r="BS57" i="2"/>
  <c r="CM57" i="2"/>
  <c r="CG57" i="2"/>
  <c r="CI57" i="2"/>
  <c r="BR57" i="2"/>
  <c r="BP57" i="2"/>
  <c r="CA57" i="2"/>
  <c r="CH57" i="2"/>
  <c r="DA57" i="2"/>
  <c r="D55" i="8"/>
  <c r="DW56" i="2"/>
  <c r="F55" i="8" s="1"/>
  <c r="A55" i="8" s="1"/>
  <c r="BK51" i="5" l="1"/>
  <c r="AO51" i="5"/>
  <c r="AP51" i="5"/>
  <c r="BJ51" i="5"/>
  <c r="R51" i="5"/>
  <c r="AB51" i="5"/>
  <c r="BO51" i="5"/>
  <c r="T51" i="5"/>
  <c r="AY51" i="5"/>
  <c r="M51" i="5"/>
  <c r="Q51" i="5"/>
  <c r="E51" i="5"/>
  <c r="AI51" i="5"/>
  <c r="B51" i="5"/>
  <c r="AV51" i="5"/>
  <c r="BM51" i="5"/>
  <c r="D56" i="3" s="1"/>
  <c r="AA51" i="5"/>
  <c r="BL51" i="5"/>
  <c r="C56" i="3" s="1"/>
  <c r="K51" i="5"/>
  <c r="I51" i="5"/>
  <c r="AU51" i="5"/>
  <c r="AD51" i="5"/>
  <c r="AX51" i="5"/>
  <c r="BE51" i="5"/>
  <c r="D51" i="5"/>
  <c r="AM51" i="5"/>
  <c r="O51" i="5"/>
  <c r="S51" i="5"/>
  <c r="AF51" i="5"/>
  <c r="BN51" i="5"/>
  <c r="E56" i="3" s="1"/>
  <c r="BB51" i="5"/>
  <c r="AT51" i="5"/>
  <c r="AZ51" i="5"/>
  <c r="Z51" i="5"/>
  <c r="F51" i="5"/>
  <c r="AN51" i="5"/>
  <c r="H51" i="5"/>
  <c r="AL51" i="5"/>
  <c r="AJ51" i="5"/>
  <c r="BG51" i="5"/>
  <c r="BC51" i="5"/>
  <c r="BI51" i="5"/>
  <c r="AG51" i="5"/>
  <c r="BD51" i="5"/>
  <c r="BH51" i="5"/>
  <c r="X51" i="5"/>
  <c r="Y51" i="5"/>
  <c r="AW51" i="5"/>
  <c r="AR51" i="5"/>
  <c r="AQ51" i="5"/>
  <c r="L51" i="5"/>
  <c r="BF51" i="5"/>
  <c r="P51" i="5"/>
  <c r="AE51" i="5"/>
  <c r="AH51" i="5"/>
  <c r="V51" i="5"/>
  <c r="G51" i="5"/>
  <c r="AS51" i="5"/>
  <c r="BA51" i="5"/>
  <c r="AC51" i="5"/>
  <c r="J51" i="5"/>
  <c r="W51" i="5"/>
  <c r="U51" i="5"/>
  <c r="N51" i="5"/>
  <c r="AK51" i="5"/>
  <c r="AZ10" i="4"/>
  <c r="AZ17" i="4"/>
  <c r="AZ14" i="4"/>
  <c r="AZ7" i="4"/>
  <c r="BA6" i="4"/>
  <c r="AZ9" i="4"/>
  <c r="AZ18" i="4"/>
  <c r="AZ8" i="4"/>
  <c r="AZ12" i="4"/>
  <c r="AZ15" i="4"/>
  <c r="AZ11" i="4"/>
  <c r="CA50" i="5"/>
  <c r="EN50" i="5"/>
  <c r="CB50" i="5"/>
  <c r="EF50" i="5"/>
  <c r="EO50" i="5"/>
  <c r="DG50" i="5"/>
  <c r="BU50" i="5"/>
  <c r="CT50" i="5"/>
  <c r="CY50" i="5"/>
  <c r="DW50" i="5"/>
  <c r="DX50" i="5"/>
  <c r="ER50" i="5"/>
  <c r="FF50" i="5"/>
  <c r="EW50" i="5"/>
  <c r="CR50" i="5"/>
  <c r="DJ50" i="5"/>
  <c r="EL50" i="5"/>
  <c r="EJ50" i="5"/>
  <c r="FZ50" i="5"/>
  <c r="DI50" i="5"/>
  <c r="DE50" i="5"/>
  <c r="CS50" i="5"/>
  <c r="BX50" i="5"/>
  <c r="FK50" i="5"/>
  <c r="CM50" i="5"/>
  <c r="CF50" i="5"/>
  <c r="GA50" i="5"/>
  <c r="FJ50" i="5"/>
  <c r="CH50" i="5"/>
  <c r="ED50" i="5"/>
  <c r="EK50" i="5"/>
  <c r="FM50" i="5"/>
  <c r="ET50" i="5"/>
  <c r="EH50" i="5"/>
  <c r="CV50" i="5"/>
  <c r="FR50" i="5"/>
  <c r="FN50" i="5"/>
  <c r="DP50" i="5"/>
  <c r="GB50" i="5"/>
  <c r="FG50" i="5"/>
  <c r="FB50" i="5"/>
  <c r="FO50" i="5"/>
  <c r="ES50" i="5"/>
  <c r="EZ50" i="5"/>
  <c r="BW50" i="5"/>
  <c r="DN50" i="5"/>
  <c r="GC50" i="5"/>
  <c r="FH50" i="5"/>
  <c r="FP50" i="5"/>
  <c r="DS50" i="5"/>
  <c r="DM50" i="5"/>
  <c r="CC50" i="5"/>
  <c r="CQ50" i="5"/>
  <c r="EM50" i="5"/>
  <c r="EP50" i="5"/>
  <c r="CE50" i="5"/>
  <c r="DL50" i="5"/>
  <c r="CW50" i="5"/>
  <c r="BR50" i="5"/>
  <c r="FA50" i="5"/>
  <c r="BV50" i="5"/>
  <c r="EX50" i="5"/>
  <c r="FS50" i="5"/>
  <c r="DQ50" i="5"/>
  <c r="CO50" i="5"/>
  <c r="FD50" i="5"/>
  <c r="FY50" i="5"/>
  <c r="EV50" i="5"/>
  <c r="CZ50" i="5"/>
  <c r="FI50" i="5"/>
  <c r="DO50" i="5"/>
  <c r="FC50" i="5"/>
  <c r="DT50" i="5"/>
  <c r="DR50" i="5"/>
  <c r="GE50" i="5"/>
  <c r="EA50" i="5"/>
  <c r="EC50" i="5"/>
  <c r="CL50" i="5"/>
  <c r="DD50" i="5"/>
  <c r="DZ50" i="5"/>
  <c r="FE50" i="5"/>
  <c r="CI50" i="5"/>
  <c r="EY50" i="5"/>
  <c r="BQ50" i="5"/>
  <c r="GD50" i="5"/>
  <c r="CD50" i="5"/>
  <c r="CN50" i="5"/>
  <c r="CJ50" i="5"/>
  <c r="DV50" i="5"/>
  <c r="FV50" i="5"/>
  <c r="FT50" i="5"/>
  <c r="EU50" i="5"/>
  <c r="DC50" i="5"/>
  <c r="EE50" i="5"/>
  <c r="CK50" i="5"/>
  <c r="DK50" i="5"/>
  <c r="FX50" i="5"/>
  <c r="BP50" i="5"/>
  <c r="EB50" i="5"/>
  <c r="DA50" i="5"/>
  <c r="FU50" i="5"/>
  <c r="DB50" i="5"/>
  <c r="EQ50" i="5"/>
  <c r="FQ50" i="5"/>
  <c r="CU50" i="5"/>
  <c r="DF50" i="5"/>
  <c r="CG50" i="5"/>
  <c r="CP50" i="5"/>
  <c r="BZ50" i="5"/>
  <c r="BY50" i="5"/>
  <c r="DU50" i="5"/>
  <c r="CX50" i="5"/>
  <c r="DH50" i="5"/>
  <c r="BT50" i="5"/>
  <c r="FL50" i="5"/>
  <c r="EG50" i="5"/>
  <c r="FW50" i="5"/>
  <c r="DY50" i="5"/>
  <c r="EI50" i="5"/>
  <c r="BS50" i="5"/>
  <c r="DW57" i="2"/>
  <c r="F56" i="8" s="1"/>
  <c r="A56" i="8" s="1"/>
  <c r="D56" i="8"/>
  <c r="AY8" i="7"/>
  <c r="AY16" i="7" s="1"/>
  <c r="AY12" i="7"/>
  <c r="AY20" i="7" s="1"/>
  <c r="AZ6" i="7"/>
  <c r="AY11" i="7"/>
  <c r="AY19" i="7" s="1"/>
  <c r="AY9" i="7"/>
  <c r="AY17" i="7" s="1"/>
  <c r="AY10" i="7"/>
  <c r="AY18" i="7" s="1"/>
  <c r="CI58" i="2"/>
  <c r="BU58" i="2"/>
  <c r="BR58" i="2"/>
  <c r="CN58" i="2"/>
  <c r="DF58" i="2"/>
  <c r="A58" i="2"/>
  <c r="BP58" i="2"/>
  <c r="CD58" i="2"/>
  <c r="DK58" i="2"/>
  <c r="CU58" i="2"/>
  <c r="A57" i="3"/>
  <c r="DQ58" i="2"/>
  <c r="CF58" i="2"/>
  <c r="CK58" i="2"/>
  <c r="DI58" i="2"/>
  <c r="DR58" i="2"/>
  <c r="BY58" i="2"/>
  <c r="BO58" i="2"/>
  <c r="BX58" i="2"/>
  <c r="CM58" i="2"/>
  <c r="CS58" i="2"/>
  <c r="BT58" i="2"/>
  <c r="BQ58" i="2"/>
  <c r="DO58" i="2"/>
  <c r="CJ58" i="2"/>
  <c r="CH58" i="2"/>
  <c r="BM58" i="2"/>
  <c r="CB58" i="2"/>
  <c r="BZ58" i="2"/>
  <c r="DA58" i="2"/>
  <c r="DN58" i="2"/>
  <c r="CZ58" i="2"/>
  <c r="BS58" i="2"/>
  <c r="CE58" i="2"/>
  <c r="DS58" i="2"/>
  <c r="CY58" i="2"/>
  <c r="DH58" i="2"/>
  <c r="CX58" i="2"/>
  <c r="CA58" i="2"/>
  <c r="DC58" i="2"/>
  <c r="B59" i="2"/>
  <c r="A52" i="5"/>
  <c r="CC58" i="2"/>
  <c r="CO58" i="2"/>
  <c r="DT58" i="2"/>
  <c r="DJ58" i="2"/>
  <c r="B57" i="8"/>
  <c r="CW58" i="2"/>
  <c r="C52" i="5"/>
  <c r="B57" i="3" s="1"/>
  <c r="CR58" i="2"/>
  <c r="DG58" i="2"/>
  <c r="CP58" i="2"/>
  <c r="CT58" i="2"/>
  <c r="DD58" i="2"/>
  <c r="CG58" i="2"/>
  <c r="DE58" i="2"/>
  <c r="DV58" i="2"/>
  <c r="E57" i="8" s="1"/>
  <c r="DX58" i="2"/>
  <c r="G57" i="8" s="1"/>
  <c r="DP58" i="2"/>
  <c r="BN58" i="2"/>
  <c r="DL58" i="2"/>
  <c r="CL58" i="2"/>
  <c r="BW58" i="2"/>
  <c r="DB58" i="2"/>
  <c r="BV58" i="2"/>
  <c r="CV58" i="2"/>
  <c r="DU58" i="2"/>
  <c r="CQ58" i="2"/>
  <c r="DM58" i="2"/>
  <c r="C57" i="8"/>
  <c r="D57" i="8" l="1"/>
  <c r="DW58" i="2"/>
  <c r="F57" i="8" s="1"/>
  <c r="A57" i="8" s="1"/>
  <c r="EI51" i="5"/>
  <c r="DN51" i="5"/>
  <c r="BQ51" i="5"/>
  <c r="GA51" i="5"/>
  <c r="DL51" i="5"/>
  <c r="EY51" i="5"/>
  <c r="DG51" i="5"/>
  <c r="EE51" i="5"/>
  <c r="BT51" i="5"/>
  <c r="FS51" i="5"/>
  <c r="FP51" i="5"/>
  <c r="CK51" i="5"/>
  <c r="DR51" i="5"/>
  <c r="DM51" i="5"/>
  <c r="DX51" i="5"/>
  <c r="CY51" i="5"/>
  <c r="CG51" i="5"/>
  <c r="GC51" i="5"/>
  <c r="FG51" i="5"/>
  <c r="CN51" i="5"/>
  <c r="DP51" i="5"/>
  <c r="EO51" i="5"/>
  <c r="FB51" i="5"/>
  <c r="CI51" i="5"/>
  <c r="EW51" i="5"/>
  <c r="BR51" i="5"/>
  <c r="CX51" i="5"/>
  <c r="FJ51" i="5"/>
  <c r="BP51" i="5"/>
  <c r="DB51" i="5"/>
  <c r="BU51" i="5"/>
  <c r="FZ51" i="5"/>
  <c r="EA51" i="5"/>
  <c r="DT51" i="5"/>
  <c r="FV51" i="5"/>
  <c r="EQ51" i="5"/>
  <c r="FL51" i="5"/>
  <c r="EU51" i="5"/>
  <c r="EB51" i="5"/>
  <c r="EP51" i="5"/>
  <c r="EC51" i="5"/>
  <c r="DW51" i="5"/>
  <c r="DF51" i="5"/>
  <c r="FY51" i="5"/>
  <c r="DC51" i="5"/>
  <c r="FQ51" i="5"/>
  <c r="EH51" i="5"/>
  <c r="FH51" i="5"/>
  <c r="FD51" i="5"/>
  <c r="CJ51" i="5"/>
  <c r="CU51" i="5"/>
  <c r="DQ51" i="5"/>
  <c r="EX51" i="5"/>
  <c r="CT51" i="5"/>
  <c r="ED51" i="5"/>
  <c r="DI51" i="5"/>
  <c r="FU51" i="5"/>
  <c r="DZ51" i="5"/>
  <c r="CB51" i="5"/>
  <c r="DD51" i="5"/>
  <c r="CR51" i="5"/>
  <c r="FR51" i="5"/>
  <c r="FA51" i="5"/>
  <c r="DV51" i="5"/>
  <c r="ET51" i="5"/>
  <c r="FX51" i="5"/>
  <c r="FT51" i="5"/>
  <c r="FW51" i="5"/>
  <c r="BY51" i="5"/>
  <c r="GE51" i="5"/>
  <c r="CO51" i="5"/>
  <c r="BX51" i="5"/>
  <c r="FM51" i="5"/>
  <c r="DO51" i="5"/>
  <c r="CE51" i="5"/>
  <c r="CL51" i="5"/>
  <c r="FK51" i="5"/>
  <c r="CS51" i="5"/>
  <c r="EV51" i="5"/>
  <c r="DH51" i="5"/>
  <c r="CQ51" i="5"/>
  <c r="EJ51" i="5"/>
  <c r="BS51" i="5"/>
  <c r="EG51" i="5"/>
  <c r="CF51" i="5"/>
  <c r="FF51" i="5"/>
  <c r="ER51" i="5"/>
  <c r="BV51" i="5"/>
  <c r="DY51" i="5"/>
  <c r="FC51" i="5"/>
  <c r="CA51" i="5"/>
  <c r="CC51" i="5"/>
  <c r="CZ51" i="5"/>
  <c r="FI51" i="5"/>
  <c r="DA51" i="5"/>
  <c r="CW51" i="5"/>
  <c r="BZ51" i="5"/>
  <c r="CP51" i="5"/>
  <c r="CH51" i="5"/>
  <c r="DS51" i="5"/>
  <c r="DU51" i="5"/>
  <c r="GB51" i="5"/>
  <c r="BW51" i="5"/>
  <c r="EM51" i="5"/>
  <c r="CM51" i="5"/>
  <c r="DE51" i="5"/>
  <c r="EZ51" i="5"/>
  <c r="FE51" i="5"/>
  <c r="GD51" i="5"/>
  <c r="FN51" i="5"/>
  <c r="ES51" i="5"/>
  <c r="CV51" i="5"/>
  <c r="FO51" i="5"/>
  <c r="DK51" i="5"/>
  <c r="CD51" i="5"/>
  <c r="EL51" i="5"/>
  <c r="DJ51" i="5"/>
  <c r="EN51" i="5"/>
  <c r="EF51" i="5"/>
  <c r="EK51" i="5"/>
  <c r="AD52" i="5"/>
  <c r="AT52" i="5"/>
  <c r="T52" i="5"/>
  <c r="AI52" i="5"/>
  <c r="AM52" i="5"/>
  <c r="BL52" i="5"/>
  <c r="C57" i="3" s="1"/>
  <c r="Z52" i="5"/>
  <c r="N52" i="5"/>
  <c r="BA52" i="5"/>
  <c r="BG52" i="5"/>
  <c r="W52" i="5"/>
  <c r="AV52" i="5"/>
  <c r="R52" i="5"/>
  <c r="I52" i="5"/>
  <c r="BF52" i="5"/>
  <c r="E52" i="5"/>
  <c r="AR52" i="5"/>
  <c r="AG52" i="5"/>
  <c r="D52" i="5"/>
  <c r="J52" i="5"/>
  <c r="H52" i="5"/>
  <c r="S52" i="5"/>
  <c r="AN52" i="5"/>
  <c r="AP52" i="5"/>
  <c r="M52" i="5"/>
  <c r="AS52" i="5"/>
  <c r="BD52" i="5"/>
  <c r="BE52" i="5"/>
  <c r="L52" i="5"/>
  <c r="AZ52" i="5"/>
  <c r="G52" i="5"/>
  <c r="AL52" i="5"/>
  <c r="AC52" i="5"/>
  <c r="AU52" i="5"/>
  <c r="P52" i="5"/>
  <c r="BJ52" i="5"/>
  <c r="AB52" i="5"/>
  <c r="AH52" i="5"/>
  <c r="AY52" i="5"/>
  <c r="AO52" i="5"/>
  <c r="AK52" i="5"/>
  <c r="Y52" i="5"/>
  <c r="BH52" i="5"/>
  <c r="BC52" i="5"/>
  <c r="AF52" i="5"/>
  <c r="X52" i="5"/>
  <c r="AQ52" i="5"/>
  <c r="AA52" i="5"/>
  <c r="BM52" i="5"/>
  <c r="D57" i="3" s="1"/>
  <c r="BK52" i="5"/>
  <c r="U52" i="5"/>
  <c r="AW52" i="5"/>
  <c r="BI52" i="5"/>
  <c r="AJ52" i="5"/>
  <c r="Q52" i="5"/>
  <c r="F52" i="5"/>
  <c r="BN52" i="5"/>
  <c r="E57" i="3" s="1"/>
  <c r="BO52" i="5"/>
  <c r="AE52" i="5"/>
  <c r="BB52" i="5"/>
  <c r="O52" i="5"/>
  <c r="V52" i="5"/>
  <c r="K52" i="5"/>
  <c r="B52" i="5"/>
  <c r="AX52" i="5"/>
  <c r="BA14" i="4"/>
  <c r="BA12" i="4"/>
  <c r="BA11" i="4"/>
  <c r="BA17" i="4"/>
  <c r="BA9" i="4"/>
  <c r="BA7" i="4"/>
  <c r="BA8" i="4"/>
  <c r="BA18" i="4"/>
  <c r="BA10" i="4"/>
  <c r="BB6" i="4"/>
  <c r="BA15" i="4"/>
  <c r="CJ59" i="2"/>
  <c r="DT59" i="2"/>
  <c r="CH59" i="2"/>
  <c r="BX59" i="2"/>
  <c r="BU59" i="2"/>
  <c r="DV59" i="2"/>
  <c r="E58" i="8" s="1"/>
  <c r="A53" i="5"/>
  <c r="CL59" i="2"/>
  <c r="DU59" i="2"/>
  <c r="DE59" i="2"/>
  <c r="C53" i="5"/>
  <c r="B58" i="3" s="1"/>
  <c r="CB59" i="2"/>
  <c r="CQ59" i="2"/>
  <c r="CM59" i="2"/>
  <c r="BT59" i="2"/>
  <c r="DL59" i="2"/>
  <c r="CK59" i="2"/>
  <c r="CS59" i="2"/>
  <c r="CY59" i="2"/>
  <c r="CE59" i="2"/>
  <c r="DB59" i="2"/>
  <c r="BY59" i="2"/>
  <c r="BM59" i="2"/>
  <c r="DD59" i="2"/>
  <c r="BQ59" i="2"/>
  <c r="CU59" i="2"/>
  <c r="DN59" i="2"/>
  <c r="DK59" i="2"/>
  <c r="CP59" i="2"/>
  <c r="CO59" i="2"/>
  <c r="A58" i="3"/>
  <c r="CV59" i="2"/>
  <c r="DA59" i="2"/>
  <c r="BO59" i="2"/>
  <c r="DF59" i="2"/>
  <c r="DI59" i="2"/>
  <c r="DP59" i="2"/>
  <c r="DH59" i="2"/>
  <c r="CF59" i="2"/>
  <c r="CI59" i="2"/>
  <c r="BR59" i="2"/>
  <c r="DQ59" i="2"/>
  <c r="DC59" i="2"/>
  <c r="BZ59" i="2"/>
  <c r="CW59" i="2"/>
  <c r="CZ59" i="2"/>
  <c r="BP59" i="2"/>
  <c r="B58" i="8"/>
  <c r="A59" i="2"/>
  <c r="CC59" i="2"/>
  <c r="B60" i="2"/>
  <c r="CT59" i="2"/>
  <c r="DR59" i="2"/>
  <c r="DM59" i="2"/>
  <c r="CX59" i="2"/>
  <c r="CR59" i="2"/>
  <c r="CG59" i="2"/>
  <c r="C58" i="8"/>
  <c r="CA59" i="2"/>
  <c r="BS59" i="2"/>
  <c r="BW59" i="2"/>
  <c r="DO59" i="2"/>
  <c r="DJ59" i="2"/>
  <c r="DG59" i="2"/>
  <c r="DX59" i="2"/>
  <c r="G58" i="8" s="1"/>
  <c r="BN59" i="2"/>
  <c r="DS59" i="2"/>
  <c r="CN59" i="2"/>
  <c r="BV59" i="2"/>
  <c r="CD59" i="2"/>
  <c r="BA6" i="7"/>
  <c r="AZ9" i="7"/>
  <c r="AZ17" i="7" s="1"/>
  <c r="AZ8" i="7"/>
  <c r="AZ16" i="7" s="1"/>
  <c r="AZ11" i="7"/>
  <c r="AZ19" i="7" s="1"/>
  <c r="AZ10" i="7"/>
  <c r="AZ18" i="7" s="1"/>
  <c r="AZ12" i="7"/>
  <c r="AZ20" i="7" s="1"/>
  <c r="FT52" i="5" l="1"/>
  <c r="EI52" i="5"/>
  <c r="ES52" i="5"/>
  <c r="EV52" i="5"/>
  <c r="EY52" i="5"/>
  <c r="DH52" i="5"/>
  <c r="GB52" i="5"/>
  <c r="GC52" i="5"/>
  <c r="BX52" i="5"/>
  <c r="GA52" i="5"/>
  <c r="EH52" i="5"/>
  <c r="CO52" i="5"/>
  <c r="FP52" i="5"/>
  <c r="FH52" i="5"/>
  <c r="DC52" i="5"/>
  <c r="EP52" i="5"/>
  <c r="DG52" i="5"/>
  <c r="FD52" i="5"/>
  <c r="CQ52" i="5"/>
  <c r="FA52" i="5"/>
  <c r="EW52" i="5"/>
  <c r="DT52" i="5"/>
  <c r="CM52" i="5"/>
  <c r="CK52" i="5"/>
  <c r="ER52" i="5"/>
  <c r="FG52" i="5"/>
  <c r="CW52" i="5"/>
  <c r="DL52" i="5"/>
  <c r="CP52" i="5"/>
  <c r="CN52" i="5"/>
  <c r="EC52" i="5"/>
  <c r="CY52" i="5"/>
  <c r="DK52" i="5"/>
  <c r="DU52" i="5"/>
  <c r="BS52" i="5"/>
  <c r="FF52" i="5"/>
  <c r="ED52" i="5"/>
  <c r="FO52" i="5"/>
  <c r="FJ52" i="5"/>
  <c r="EK52" i="5"/>
  <c r="FN52" i="5"/>
  <c r="CF52" i="5"/>
  <c r="FQ52" i="5"/>
  <c r="FC52" i="5"/>
  <c r="DZ52" i="5"/>
  <c r="EU52" i="5"/>
  <c r="CE52" i="5"/>
  <c r="CU52" i="5"/>
  <c r="FE52" i="5"/>
  <c r="DM52" i="5"/>
  <c r="BP52" i="5"/>
  <c r="DN52" i="5"/>
  <c r="BR52" i="5"/>
  <c r="DQ52" i="5"/>
  <c r="CL52" i="5"/>
  <c r="CZ52" i="5"/>
  <c r="DV52" i="5"/>
  <c r="EG52" i="5"/>
  <c r="CR52" i="5"/>
  <c r="CA52" i="5"/>
  <c r="FU52" i="5"/>
  <c r="DP52" i="5"/>
  <c r="CI52" i="5"/>
  <c r="CS52" i="5"/>
  <c r="DX52" i="5"/>
  <c r="EQ52" i="5"/>
  <c r="CJ52" i="5"/>
  <c r="GD52" i="5"/>
  <c r="EL52" i="5"/>
  <c r="EF52" i="5"/>
  <c r="DW52" i="5"/>
  <c r="CX52" i="5"/>
  <c r="DE52" i="5"/>
  <c r="BV52" i="5"/>
  <c r="EE52" i="5"/>
  <c r="BU52" i="5"/>
  <c r="DB52" i="5"/>
  <c r="DY52" i="5"/>
  <c r="DD52" i="5"/>
  <c r="CB52" i="5"/>
  <c r="EN52" i="5"/>
  <c r="BT52" i="5"/>
  <c r="EB52" i="5"/>
  <c r="DO52" i="5"/>
  <c r="CT52" i="5"/>
  <c r="CH52" i="5"/>
  <c r="DS52" i="5"/>
  <c r="FX52" i="5"/>
  <c r="FV52" i="5"/>
  <c r="DF52" i="5"/>
  <c r="CC52" i="5"/>
  <c r="EX52" i="5"/>
  <c r="DR52" i="5"/>
  <c r="FR52" i="5"/>
  <c r="EA52" i="5"/>
  <c r="FW52" i="5"/>
  <c r="EO52" i="5"/>
  <c r="DI52" i="5"/>
  <c r="BY52" i="5"/>
  <c r="BQ52" i="5"/>
  <c r="CD52" i="5"/>
  <c r="FM52" i="5"/>
  <c r="FZ52" i="5"/>
  <c r="EJ52" i="5"/>
  <c r="CG52" i="5"/>
  <c r="DA52" i="5"/>
  <c r="FY52" i="5"/>
  <c r="DJ52" i="5"/>
  <c r="FS52" i="5"/>
  <c r="FB52" i="5"/>
  <c r="EM52" i="5"/>
  <c r="GE52" i="5"/>
  <c r="EZ52" i="5"/>
  <c r="CV52" i="5"/>
  <c r="ET52" i="5"/>
  <c r="BW52" i="5"/>
  <c r="FI52" i="5"/>
  <c r="FL52" i="5"/>
  <c r="FK52" i="5"/>
  <c r="BZ52" i="5"/>
  <c r="D58" i="8"/>
  <c r="DW59" i="2"/>
  <c r="F58" i="8" s="1"/>
  <c r="A58" i="8" s="1"/>
  <c r="BA9" i="7"/>
  <c r="BA17" i="7" s="1"/>
  <c r="BA11" i="7"/>
  <c r="BA19" i="7" s="1"/>
  <c r="BA8" i="7"/>
  <c r="BA16" i="7" s="1"/>
  <c r="BB6" i="7"/>
  <c r="BA12" i="7"/>
  <c r="BA20" i="7" s="1"/>
  <c r="BA10" i="7"/>
  <c r="BA18" i="7" s="1"/>
  <c r="BM60" i="2"/>
  <c r="CY60" i="2"/>
  <c r="CM60" i="2"/>
  <c r="B59" i="8"/>
  <c r="DH60" i="2"/>
  <c r="DC60" i="2"/>
  <c r="CC60" i="2"/>
  <c r="BR60" i="2"/>
  <c r="BP60" i="2"/>
  <c r="BY60" i="2"/>
  <c r="DS60" i="2"/>
  <c r="CF60" i="2"/>
  <c r="CI60" i="2"/>
  <c r="BT60" i="2"/>
  <c r="BZ60" i="2"/>
  <c r="CV60" i="2"/>
  <c r="DL60" i="2"/>
  <c r="DE60" i="2"/>
  <c r="CG60" i="2"/>
  <c r="A54" i="5"/>
  <c r="CS60" i="2"/>
  <c r="CR60" i="2"/>
  <c r="CN60" i="2"/>
  <c r="A59" i="3"/>
  <c r="CQ60" i="2"/>
  <c r="DM60" i="2"/>
  <c r="DU60" i="2"/>
  <c r="DA60" i="2"/>
  <c r="CJ60" i="2"/>
  <c r="BO60" i="2"/>
  <c r="BX60" i="2"/>
  <c r="BV60" i="2"/>
  <c r="CD60" i="2"/>
  <c r="C54" i="5"/>
  <c r="B59" i="3" s="1"/>
  <c r="BW60" i="2"/>
  <c r="CK60" i="2"/>
  <c r="DF60" i="2"/>
  <c r="DB60" i="2"/>
  <c r="CE60" i="2"/>
  <c r="DQ60" i="2"/>
  <c r="DP60" i="2"/>
  <c r="DI60" i="2"/>
  <c r="BS60" i="2"/>
  <c r="B61" i="2"/>
  <c r="CZ60" i="2"/>
  <c r="BU60" i="2"/>
  <c r="CU60" i="2"/>
  <c r="CP60" i="2"/>
  <c r="DG60" i="2"/>
  <c r="C59" i="8"/>
  <c r="DK60" i="2"/>
  <c r="CL60" i="2"/>
  <c r="DT60" i="2"/>
  <c r="CO60" i="2"/>
  <c r="CX60" i="2"/>
  <c r="CW60" i="2"/>
  <c r="A60" i="2"/>
  <c r="DN60" i="2"/>
  <c r="DJ60" i="2"/>
  <c r="DR60" i="2"/>
  <c r="DX60" i="2"/>
  <c r="G59" i="8" s="1"/>
  <c r="DO60" i="2"/>
  <c r="CB60" i="2"/>
  <c r="CH60" i="2"/>
  <c r="CT60" i="2"/>
  <c r="BN60" i="2"/>
  <c r="DV60" i="2"/>
  <c r="E59" i="8" s="1"/>
  <c r="BQ60" i="2"/>
  <c r="CA60" i="2"/>
  <c r="DD60" i="2"/>
  <c r="Q53" i="5"/>
  <c r="Z53" i="5"/>
  <c r="AT53" i="5"/>
  <c r="AZ53" i="5"/>
  <c r="AN53" i="5"/>
  <c r="AR53" i="5"/>
  <c r="BG53" i="5"/>
  <c r="AG53" i="5"/>
  <c r="X53" i="5"/>
  <c r="BJ53" i="5"/>
  <c r="M53" i="5"/>
  <c r="I53" i="5"/>
  <c r="U53" i="5"/>
  <c r="AL53" i="5"/>
  <c r="F53" i="5"/>
  <c r="AK53" i="5"/>
  <c r="AC53" i="5"/>
  <c r="AH53" i="5"/>
  <c r="T53" i="5"/>
  <c r="AO53" i="5"/>
  <c r="O53" i="5"/>
  <c r="AD53" i="5"/>
  <c r="AU53" i="5"/>
  <c r="BA53" i="5"/>
  <c r="BE53" i="5"/>
  <c r="AF53" i="5"/>
  <c r="AY53" i="5"/>
  <c r="S53" i="5"/>
  <c r="J53" i="5"/>
  <c r="BK53" i="5"/>
  <c r="K53" i="5"/>
  <c r="AV53" i="5"/>
  <c r="AP53" i="5"/>
  <c r="AW53" i="5"/>
  <c r="AM53" i="5"/>
  <c r="AQ53" i="5"/>
  <c r="AJ53" i="5"/>
  <c r="P53" i="5"/>
  <c r="Y53" i="5"/>
  <c r="BI53" i="5"/>
  <c r="BB53" i="5"/>
  <c r="D53" i="5"/>
  <c r="BM53" i="5"/>
  <c r="D58" i="3" s="1"/>
  <c r="AA53" i="5"/>
  <c r="E53" i="5"/>
  <c r="G53" i="5"/>
  <c r="H53" i="5"/>
  <c r="BC53" i="5"/>
  <c r="N53" i="5"/>
  <c r="AB53" i="5"/>
  <c r="BD53" i="5"/>
  <c r="L53" i="5"/>
  <c r="AI53" i="5"/>
  <c r="AE53" i="5"/>
  <c r="AX53" i="5"/>
  <c r="R53" i="5"/>
  <c r="V53" i="5"/>
  <c r="BO53" i="5"/>
  <c r="BN53" i="5"/>
  <c r="E58" i="3" s="1"/>
  <c r="BL53" i="5"/>
  <c r="C58" i="3" s="1"/>
  <c r="AS53" i="5"/>
  <c r="W53" i="5"/>
  <c r="BF53" i="5"/>
  <c r="BH53" i="5"/>
  <c r="B53" i="5"/>
  <c r="BC6" i="4"/>
  <c r="BB9" i="4"/>
  <c r="BB11" i="4"/>
  <c r="BB17" i="4"/>
  <c r="BB10" i="4"/>
  <c r="BB15" i="4"/>
  <c r="BB7" i="4"/>
  <c r="BB14" i="4"/>
  <c r="BB12" i="4"/>
  <c r="BB8" i="4"/>
  <c r="BB18" i="4"/>
  <c r="BC12" i="4" l="1"/>
  <c r="BC9" i="4"/>
  <c r="BC7" i="4"/>
  <c r="BC15" i="4"/>
  <c r="BD6" i="4"/>
  <c r="BC14" i="4"/>
  <c r="BC18" i="4"/>
  <c r="BC11" i="4"/>
  <c r="BC17" i="4"/>
  <c r="BC8" i="4"/>
  <c r="BC10" i="4"/>
  <c r="EB53" i="5"/>
  <c r="DP53" i="5"/>
  <c r="EX53" i="5"/>
  <c r="CG53" i="5"/>
  <c r="DT53" i="5"/>
  <c r="EN53" i="5"/>
  <c r="CN53" i="5"/>
  <c r="CL53" i="5"/>
  <c r="FY53" i="5"/>
  <c r="FH53" i="5"/>
  <c r="CE53" i="5"/>
  <c r="FA53" i="5"/>
  <c r="FE53" i="5"/>
  <c r="ED53" i="5"/>
  <c r="DA53" i="5"/>
  <c r="EE53" i="5"/>
  <c r="DX53" i="5"/>
  <c r="FS53" i="5"/>
  <c r="DG53" i="5"/>
  <c r="DO53" i="5"/>
  <c r="CY53" i="5"/>
  <c r="DR53" i="5"/>
  <c r="FI53" i="5"/>
  <c r="BR53" i="5"/>
  <c r="FJ53" i="5"/>
  <c r="FG53" i="5"/>
  <c r="FZ53" i="5"/>
  <c r="CT53" i="5"/>
  <c r="BX53" i="5"/>
  <c r="DY53" i="5"/>
  <c r="EC53" i="5"/>
  <c r="DK53" i="5"/>
  <c r="EV53" i="5"/>
  <c r="DV53" i="5"/>
  <c r="CP53" i="5"/>
  <c r="CW53" i="5"/>
  <c r="CR53" i="5"/>
  <c r="CB53" i="5"/>
  <c r="EK53" i="5"/>
  <c r="DQ53" i="5"/>
  <c r="DD53" i="5"/>
  <c r="GB53" i="5"/>
  <c r="FB53" i="5"/>
  <c r="FX53" i="5"/>
  <c r="BZ53" i="5"/>
  <c r="FR53" i="5"/>
  <c r="FQ53" i="5"/>
  <c r="EM53" i="5"/>
  <c r="FF53" i="5"/>
  <c r="EF53" i="5"/>
  <c r="DM53" i="5"/>
  <c r="CD53" i="5"/>
  <c r="DU53" i="5"/>
  <c r="EY53" i="5"/>
  <c r="FV53" i="5"/>
  <c r="FW53" i="5"/>
  <c r="EH53" i="5"/>
  <c r="CO53" i="5"/>
  <c r="FM53" i="5"/>
  <c r="CQ53" i="5"/>
  <c r="CJ53" i="5"/>
  <c r="FK53" i="5"/>
  <c r="GE53" i="5"/>
  <c r="DW53" i="5"/>
  <c r="DI53" i="5"/>
  <c r="EO53" i="5"/>
  <c r="BQ53" i="5"/>
  <c r="EG53" i="5"/>
  <c r="CU53" i="5"/>
  <c r="CS53" i="5"/>
  <c r="BS53" i="5"/>
  <c r="DB53" i="5"/>
  <c r="DJ53" i="5"/>
  <c r="CC53" i="5"/>
  <c r="DH53" i="5"/>
  <c r="CV53" i="5"/>
  <c r="DL53" i="5"/>
  <c r="GA53" i="5"/>
  <c r="BY53" i="5"/>
  <c r="FU53" i="5"/>
  <c r="FT53" i="5"/>
  <c r="GD53" i="5"/>
  <c r="BT53" i="5"/>
  <c r="FD53" i="5"/>
  <c r="FO53" i="5"/>
  <c r="ET53" i="5"/>
  <c r="EJ53" i="5"/>
  <c r="BV53" i="5"/>
  <c r="CH53" i="5"/>
  <c r="CZ53" i="5"/>
  <c r="FC53" i="5"/>
  <c r="BW53" i="5"/>
  <c r="FP53" i="5"/>
  <c r="BU53" i="5"/>
  <c r="DC53" i="5"/>
  <c r="CF53" i="5"/>
  <c r="EA53" i="5"/>
  <c r="DF53" i="5"/>
  <c r="DE53" i="5"/>
  <c r="CK53" i="5"/>
  <c r="DN53" i="5"/>
  <c r="FN53" i="5"/>
  <c r="CX53" i="5"/>
  <c r="EL53" i="5"/>
  <c r="CM53" i="5"/>
  <c r="EI53" i="5"/>
  <c r="CA53" i="5"/>
  <c r="FL53" i="5"/>
  <c r="EQ53" i="5"/>
  <c r="ER53" i="5"/>
  <c r="GC53" i="5"/>
  <c r="ES53" i="5"/>
  <c r="EZ53" i="5"/>
  <c r="CI53" i="5"/>
  <c r="EU53" i="5"/>
  <c r="DZ53" i="5"/>
  <c r="DS53" i="5"/>
  <c r="BP53" i="5"/>
  <c r="EW53" i="5"/>
  <c r="EP53" i="5"/>
  <c r="BS61" i="2"/>
  <c r="DF61" i="2"/>
  <c r="CX61" i="2"/>
  <c r="CB61" i="2"/>
  <c r="DA61" i="2"/>
  <c r="DO61" i="2"/>
  <c r="C60" i="8"/>
  <c r="CY61" i="2"/>
  <c r="BR61" i="2"/>
  <c r="CG61" i="2"/>
  <c r="DD61" i="2"/>
  <c r="CW61" i="2"/>
  <c r="DR61" i="2"/>
  <c r="CL61" i="2"/>
  <c r="CE61" i="2"/>
  <c r="A60" i="3"/>
  <c r="DG61" i="2"/>
  <c r="DH61" i="2"/>
  <c r="BQ61" i="2"/>
  <c r="CP61" i="2"/>
  <c r="CS61" i="2"/>
  <c r="CT61" i="2"/>
  <c r="CF61" i="2"/>
  <c r="BT61" i="2"/>
  <c r="CQ61" i="2"/>
  <c r="CM61" i="2"/>
  <c r="DP61" i="2"/>
  <c r="C55" i="5"/>
  <c r="B60" i="3" s="1"/>
  <c r="CN61" i="2"/>
  <c r="CU61" i="2"/>
  <c r="DL61" i="2"/>
  <c r="B60" i="8"/>
  <c r="BW61" i="2"/>
  <c r="DQ61" i="2"/>
  <c r="CV61" i="2"/>
  <c r="DX61" i="2"/>
  <c r="G60" i="8" s="1"/>
  <c r="DB61" i="2"/>
  <c r="CI61" i="2"/>
  <c r="CR61" i="2"/>
  <c r="CA61" i="2"/>
  <c r="DU61" i="2"/>
  <c r="BU61" i="2"/>
  <c r="BN61" i="2"/>
  <c r="BM61" i="2"/>
  <c r="A61" i="2"/>
  <c r="CK61" i="2"/>
  <c r="BX61" i="2"/>
  <c r="BY61" i="2"/>
  <c r="A55" i="5"/>
  <c r="BV61" i="2"/>
  <c r="DI61" i="2"/>
  <c r="DJ61" i="2"/>
  <c r="CH61" i="2"/>
  <c r="CO61" i="2"/>
  <c r="CC61" i="2"/>
  <c r="DE61" i="2"/>
  <c r="CZ61" i="2"/>
  <c r="CD61" i="2"/>
  <c r="BO61" i="2"/>
  <c r="DV61" i="2"/>
  <c r="E60" i="8" s="1"/>
  <c r="DT61" i="2"/>
  <c r="B62" i="2"/>
  <c r="BP61" i="2"/>
  <c r="CJ61" i="2"/>
  <c r="BZ61" i="2"/>
  <c r="DN61" i="2"/>
  <c r="DC61" i="2"/>
  <c r="DK61" i="2"/>
  <c r="DS61" i="2"/>
  <c r="DM61" i="2"/>
  <c r="AF54" i="5"/>
  <c r="AU54" i="5"/>
  <c r="AH54" i="5"/>
  <c r="O54" i="5"/>
  <c r="BF54" i="5"/>
  <c r="BC54" i="5"/>
  <c r="AR54" i="5"/>
  <c r="BG54" i="5"/>
  <c r="J54" i="5"/>
  <c r="G54" i="5"/>
  <c r="X54" i="5"/>
  <c r="AG54" i="5"/>
  <c r="K54" i="5"/>
  <c r="AQ54" i="5"/>
  <c r="AB54" i="5"/>
  <c r="AT54" i="5"/>
  <c r="B54" i="5"/>
  <c r="AA54" i="5"/>
  <c r="T54" i="5"/>
  <c r="L54" i="5"/>
  <c r="AX54" i="5"/>
  <c r="V54" i="5"/>
  <c r="S54" i="5"/>
  <c r="AS54" i="5"/>
  <c r="BI54" i="5"/>
  <c r="M54" i="5"/>
  <c r="BD54" i="5"/>
  <c r="AP54" i="5"/>
  <c r="BK54" i="5"/>
  <c r="AE54" i="5"/>
  <c r="AM54" i="5"/>
  <c r="D54" i="5"/>
  <c r="AC54" i="5"/>
  <c r="P54" i="5"/>
  <c r="AV54" i="5"/>
  <c r="BA54" i="5"/>
  <c r="Y54" i="5"/>
  <c r="BB54" i="5"/>
  <c r="F54" i="5"/>
  <c r="Q54" i="5"/>
  <c r="BH54" i="5"/>
  <c r="U54" i="5"/>
  <c r="I54" i="5"/>
  <c r="N54" i="5"/>
  <c r="AL54" i="5"/>
  <c r="AW54" i="5"/>
  <c r="AO54" i="5"/>
  <c r="Z54" i="5"/>
  <c r="BE54" i="5"/>
  <c r="BL54" i="5"/>
  <c r="C59" i="3" s="1"/>
  <c r="E54" i="5"/>
  <c r="BO54" i="5"/>
  <c r="H54" i="5"/>
  <c r="BM54" i="5"/>
  <c r="D59" i="3" s="1"/>
  <c r="W54" i="5"/>
  <c r="BJ54" i="5"/>
  <c r="AN54" i="5"/>
  <c r="AZ54" i="5"/>
  <c r="AY54" i="5"/>
  <c r="AI54" i="5"/>
  <c r="AJ54" i="5"/>
  <c r="AK54" i="5"/>
  <c r="BN54" i="5"/>
  <c r="E59" i="3" s="1"/>
  <c r="R54" i="5"/>
  <c r="AD54" i="5"/>
  <c r="D59" i="8"/>
  <c r="DW60" i="2"/>
  <c r="F59" i="8" s="1"/>
  <c r="A59" i="8" s="1"/>
  <c r="BB12" i="7"/>
  <c r="BB20" i="7" s="1"/>
  <c r="BB9" i="7"/>
  <c r="BB17" i="7" s="1"/>
  <c r="BB11" i="7"/>
  <c r="BB19" i="7" s="1"/>
  <c r="BB10" i="7"/>
  <c r="BB18" i="7" s="1"/>
  <c r="BC6" i="7"/>
  <c r="BB8" i="7"/>
  <c r="BB16" i="7" s="1"/>
  <c r="AI55" i="5" l="1"/>
  <c r="BG55" i="5"/>
  <c r="Q55" i="5"/>
  <c r="AU55" i="5"/>
  <c r="BJ55" i="5"/>
  <c r="BH55" i="5"/>
  <c r="AS55" i="5"/>
  <c r="BA55" i="5"/>
  <c r="AH55" i="5"/>
  <c r="U55" i="5"/>
  <c r="AA55" i="5"/>
  <c r="K55" i="5"/>
  <c r="BB55" i="5"/>
  <c r="AM55" i="5"/>
  <c r="BM55" i="5"/>
  <c r="D60" i="3" s="1"/>
  <c r="AT55" i="5"/>
  <c r="BL55" i="5"/>
  <c r="C60" i="3" s="1"/>
  <c r="V55" i="5"/>
  <c r="F55" i="5"/>
  <c r="R55" i="5"/>
  <c r="Z55" i="5"/>
  <c r="AF55" i="5"/>
  <c r="AV55" i="5"/>
  <c r="BE55" i="5"/>
  <c r="BO55" i="5"/>
  <c r="T55" i="5"/>
  <c r="O55" i="5"/>
  <c r="S55" i="5"/>
  <c r="E55" i="5"/>
  <c r="AO55" i="5"/>
  <c r="AE55" i="5"/>
  <c r="AN55" i="5"/>
  <c r="L55" i="5"/>
  <c r="BF55" i="5"/>
  <c r="BC55" i="5"/>
  <c r="AR55" i="5"/>
  <c r="AY55" i="5"/>
  <c r="D55" i="5"/>
  <c r="I55" i="5"/>
  <c r="BK55" i="5"/>
  <c r="M55" i="5"/>
  <c r="AL55" i="5"/>
  <c r="AW55" i="5"/>
  <c r="BD55" i="5"/>
  <c r="W55" i="5"/>
  <c r="AD55" i="5"/>
  <c r="N55" i="5"/>
  <c r="AG55" i="5"/>
  <c r="J55" i="5"/>
  <c r="P55" i="5"/>
  <c r="AK55" i="5"/>
  <c r="AX55" i="5"/>
  <c r="BN55" i="5"/>
  <c r="E60" i="3" s="1"/>
  <c r="AP55" i="5"/>
  <c r="AC55" i="5"/>
  <c r="B55" i="5"/>
  <c r="AZ55" i="5"/>
  <c r="BI55" i="5"/>
  <c r="H55" i="5"/>
  <c r="AQ55" i="5"/>
  <c r="AJ55" i="5"/>
  <c r="Y55" i="5"/>
  <c r="X55" i="5"/>
  <c r="AB55" i="5"/>
  <c r="G55" i="5"/>
  <c r="D60" i="8"/>
  <c r="DW61" i="2"/>
  <c r="F60" i="8" s="1"/>
  <c r="A60" i="8" s="1"/>
  <c r="BC9" i="7"/>
  <c r="BC17" i="7" s="1"/>
  <c r="BC8" i="7"/>
  <c r="BC16" i="7" s="1"/>
  <c r="BC10" i="7"/>
  <c r="BC18" i="7" s="1"/>
  <c r="BD6" i="7"/>
  <c r="BC12" i="7"/>
  <c r="BC20" i="7" s="1"/>
  <c r="BC11" i="7"/>
  <c r="BC19" i="7" s="1"/>
  <c r="CK54" i="5"/>
  <c r="EM54" i="5"/>
  <c r="DB54" i="5"/>
  <c r="EZ54" i="5"/>
  <c r="FA54" i="5"/>
  <c r="EN54" i="5"/>
  <c r="CI54" i="5"/>
  <c r="BT54" i="5"/>
  <c r="DK54" i="5"/>
  <c r="EG54" i="5"/>
  <c r="FK54" i="5"/>
  <c r="FD54" i="5"/>
  <c r="DV54" i="5"/>
  <c r="DR54" i="5"/>
  <c r="CB54" i="5"/>
  <c r="CU54" i="5"/>
  <c r="CQ54" i="5"/>
  <c r="FB54" i="5"/>
  <c r="EF54" i="5"/>
  <c r="BP54" i="5"/>
  <c r="DY54" i="5"/>
  <c r="DW54" i="5"/>
  <c r="CC54" i="5"/>
  <c r="FQ54" i="5"/>
  <c r="CL54" i="5"/>
  <c r="EE54" i="5"/>
  <c r="FX54" i="5"/>
  <c r="DH54" i="5"/>
  <c r="GA54" i="5"/>
  <c r="FT54" i="5"/>
  <c r="BV54" i="5"/>
  <c r="EA54" i="5"/>
  <c r="FP54" i="5"/>
  <c r="FU54" i="5"/>
  <c r="DU54" i="5"/>
  <c r="BQ54" i="5"/>
  <c r="CH54" i="5"/>
  <c r="EW54" i="5"/>
  <c r="CO54" i="5"/>
  <c r="DI54" i="5"/>
  <c r="CR54" i="5"/>
  <c r="CV54" i="5"/>
  <c r="FJ54" i="5"/>
  <c r="CE54" i="5"/>
  <c r="BS54" i="5"/>
  <c r="FE54" i="5"/>
  <c r="CP54" i="5"/>
  <c r="ER54" i="5"/>
  <c r="FN54" i="5"/>
  <c r="GC54" i="5"/>
  <c r="DA54" i="5"/>
  <c r="FS54" i="5"/>
  <c r="FI54" i="5"/>
  <c r="CM54" i="5"/>
  <c r="FF54" i="5"/>
  <c r="CN54" i="5"/>
  <c r="DN54" i="5"/>
  <c r="FM54" i="5"/>
  <c r="BW54" i="5"/>
  <c r="DG54" i="5"/>
  <c r="ET54" i="5"/>
  <c r="CW54" i="5"/>
  <c r="CF54" i="5"/>
  <c r="EQ54" i="5"/>
  <c r="FR54" i="5"/>
  <c r="DZ54" i="5"/>
  <c r="DO54" i="5"/>
  <c r="DD54" i="5"/>
  <c r="DS54" i="5"/>
  <c r="EX54" i="5"/>
  <c r="ED54" i="5"/>
  <c r="EO54" i="5"/>
  <c r="CT54" i="5"/>
  <c r="GE54" i="5"/>
  <c r="EY54" i="5"/>
  <c r="EC54" i="5"/>
  <c r="CZ54" i="5"/>
  <c r="FY54" i="5"/>
  <c r="DL54" i="5"/>
  <c r="EK54" i="5"/>
  <c r="GD54" i="5"/>
  <c r="EH54" i="5"/>
  <c r="EU54" i="5"/>
  <c r="EP54" i="5"/>
  <c r="BY54" i="5"/>
  <c r="FG54" i="5"/>
  <c r="FV54" i="5"/>
  <c r="GB54" i="5"/>
  <c r="FZ54" i="5"/>
  <c r="DC54" i="5"/>
  <c r="CA54" i="5"/>
  <c r="BU54" i="5"/>
  <c r="BX54" i="5"/>
  <c r="BZ54" i="5"/>
  <c r="DP54" i="5"/>
  <c r="DE54" i="5"/>
  <c r="EI54" i="5"/>
  <c r="EV54" i="5"/>
  <c r="CX54" i="5"/>
  <c r="FO54" i="5"/>
  <c r="BR54" i="5"/>
  <c r="FW54" i="5"/>
  <c r="CS54" i="5"/>
  <c r="DX54" i="5"/>
  <c r="DJ54" i="5"/>
  <c r="ES54" i="5"/>
  <c r="EJ54" i="5"/>
  <c r="FL54" i="5"/>
  <c r="DM54" i="5"/>
  <c r="CD54" i="5"/>
  <c r="DT54" i="5"/>
  <c r="CG54" i="5"/>
  <c r="DQ54" i="5"/>
  <c r="DF54" i="5"/>
  <c r="FC54" i="5"/>
  <c r="CY54" i="5"/>
  <c r="EB54" i="5"/>
  <c r="FH54" i="5"/>
  <c r="EL54" i="5"/>
  <c r="CJ54" i="5"/>
  <c r="CX62" i="2"/>
  <c r="BR62" i="2"/>
  <c r="BP62" i="2"/>
  <c r="CH62" i="2"/>
  <c r="DG62" i="2"/>
  <c r="B63" i="2"/>
  <c r="B61" i="8"/>
  <c r="CG62" i="2"/>
  <c r="DK62" i="2"/>
  <c r="BV62" i="2"/>
  <c r="CT62" i="2"/>
  <c r="A62" i="2"/>
  <c r="CE62" i="2"/>
  <c r="CU62" i="2"/>
  <c r="BO62" i="2"/>
  <c r="CM62" i="2"/>
  <c r="CL62" i="2"/>
  <c r="DI62" i="2"/>
  <c r="DE62" i="2"/>
  <c r="CB62" i="2"/>
  <c r="BM62" i="2"/>
  <c r="C56" i="5"/>
  <c r="B61" i="3" s="1"/>
  <c r="CS62" i="2"/>
  <c r="DX62" i="2"/>
  <c r="G61" i="8" s="1"/>
  <c r="DL62" i="2"/>
  <c r="DU62" i="2"/>
  <c r="CC62" i="2"/>
  <c r="CR62" i="2"/>
  <c r="BN62" i="2"/>
  <c r="BZ62" i="2"/>
  <c r="CO62" i="2"/>
  <c r="DC62" i="2"/>
  <c r="BU62" i="2"/>
  <c r="CV62" i="2"/>
  <c r="CW62" i="2"/>
  <c r="BX62" i="2"/>
  <c r="BY62" i="2"/>
  <c r="CK62" i="2"/>
  <c r="DA62" i="2"/>
  <c r="CJ62" i="2"/>
  <c r="CN62" i="2"/>
  <c r="DT62" i="2"/>
  <c r="DJ62" i="2"/>
  <c r="DV62" i="2"/>
  <c r="E61" i="8" s="1"/>
  <c r="CQ62" i="2"/>
  <c r="DB62" i="2"/>
  <c r="BT62" i="2"/>
  <c r="CY62" i="2"/>
  <c r="DN62" i="2"/>
  <c r="A61" i="3"/>
  <c r="DM62" i="2"/>
  <c r="DF62" i="2"/>
  <c r="C61" i="8"/>
  <c r="BS62" i="2"/>
  <c r="DD62" i="2"/>
  <c r="CZ62" i="2"/>
  <c r="BW62" i="2"/>
  <c r="CD62" i="2"/>
  <c r="DR62" i="2"/>
  <c r="CP62" i="2"/>
  <c r="CA62" i="2"/>
  <c r="DO62" i="2"/>
  <c r="DH62" i="2"/>
  <c r="CF62" i="2"/>
  <c r="CI62" i="2"/>
  <c r="DS62" i="2"/>
  <c r="DQ62" i="2"/>
  <c r="BQ62" i="2"/>
  <c r="DP62" i="2"/>
  <c r="A56" i="5"/>
  <c r="BD8" i="4"/>
  <c r="BD11" i="4"/>
  <c r="BD14" i="4"/>
  <c r="BE6" i="4"/>
  <c r="BD15" i="4"/>
  <c r="BD12" i="4"/>
  <c r="BD18" i="4"/>
  <c r="BD17" i="4"/>
  <c r="BD7" i="4"/>
  <c r="BD10" i="4"/>
  <c r="BD9" i="4"/>
  <c r="BE7" i="4" l="1"/>
  <c r="BF6" i="4"/>
  <c r="BE17" i="4"/>
  <c r="BE11" i="4"/>
  <c r="BE15" i="4"/>
  <c r="BE12" i="4"/>
  <c r="BE10" i="4"/>
  <c r="BE14" i="4"/>
  <c r="BE9" i="4"/>
  <c r="BE18" i="4"/>
  <c r="BE8" i="4"/>
  <c r="AW56" i="5"/>
  <c r="BL56" i="5"/>
  <c r="C61" i="3" s="1"/>
  <c r="U56" i="5"/>
  <c r="V56" i="5"/>
  <c r="Q56" i="5"/>
  <c r="AB56" i="5"/>
  <c r="BI56" i="5"/>
  <c r="F56" i="5"/>
  <c r="N56" i="5"/>
  <c r="E56" i="5"/>
  <c r="BC56" i="5"/>
  <c r="H56" i="5"/>
  <c r="BH56" i="5"/>
  <c r="G56" i="5"/>
  <c r="BM56" i="5"/>
  <c r="D61" i="3" s="1"/>
  <c r="AK56" i="5"/>
  <c r="BA56" i="5"/>
  <c r="BG56" i="5"/>
  <c r="AT56" i="5"/>
  <c r="AH56" i="5"/>
  <c r="AC56" i="5"/>
  <c r="AU56" i="5"/>
  <c r="W56" i="5"/>
  <c r="BB56" i="5"/>
  <c r="M56" i="5"/>
  <c r="AA56" i="5"/>
  <c r="AF56" i="5"/>
  <c r="AE56" i="5"/>
  <c r="J56" i="5"/>
  <c r="S56" i="5"/>
  <c r="AG56" i="5"/>
  <c r="T56" i="5"/>
  <c r="AN56" i="5"/>
  <c r="Z56" i="5"/>
  <c r="AS56" i="5"/>
  <c r="I56" i="5"/>
  <c r="BN56" i="5"/>
  <c r="E61" i="3" s="1"/>
  <c r="P56" i="5"/>
  <c r="AP56" i="5"/>
  <c r="AR56" i="5"/>
  <c r="AJ56" i="5"/>
  <c r="K56" i="5"/>
  <c r="B56" i="5"/>
  <c r="BF56" i="5"/>
  <c r="AO56" i="5"/>
  <c r="AY56" i="5"/>
  <c r="BO56" i="5"/>
  <c r="BE56" i="5"/>
  <c r="AX56" i="5"/>
  <c r="AV56" i="5"/>
  <c r="AL56" i="5"/>
  <c r="BJ56" i="5"/>
  <c r="AI56" i="5"/>
  <c r="AQ56" i="5"/>
  <c r="Y56" i="5"/>
  <c r="R56" i="5"/>
  <c r="AZ56" i="5"/>
  <c r="L56" i="5"/>
  <c r="BK56" i="5"/>
  <c r="AM56" i="5"/>
  <c r="O56" i="5"/>
  <c r="BD56" i="5"/>
  <c r="AD56" i="5"/>
  <c r="D56" i="5"/>
  <c r="X56" i="5"/>
  <c r="DW62" i="2"/>
  <c r="F61" i="8" s="1"/>
  <c r="A61" i="8" s="1"/>
  <c r="D61" i="8"/>
  <c r="DR63" i="2"/>
  <c r="CY63" i="2"/>
  <c r="CH63" i="2"/>
  <c r="CK63" i="2"/>
  <c r="DK63" i="2"/>
  <c r="CG63" i="2"/>
  <c r="DD63" i="2"/>
  <c r="DL63" i="2"/>
  <c r="BM63" i="2"/>
  <c r="CI63" i="2"/>
  <c r="CW63" i="2"/>
  <c r="DN63" i="2"/>
  <c r="CR63" i="2"/>
  <c r="CC63" i="2"/>
  <c r="B62" i="8"/>
  <c r="DM63" i="2"/>
  <c r="DE63" i="2"/>
  <c r="CE63" i="2"/>
  <c r="BR63" i="2"/>
  <c r="BN63" i="2"/>
  <c r="BX63" i="2"/>
  <c r="DX63" i="2"/>
  <c r="G62" i="8" s="1"/>
  <c r="DV63" i="2"/>
  <c r="E62" i="8" s="1"/>
  <c r="BO63" i="2"/>
  <c r="CZ63" i="2"/>
  <c r="BW63" i="2"/>
  <c r="BS63" i="2"/>
  <c r="CV63" i="2"/>
  <c r="BT63" i="2"/>
  <c r="DF63" i="2"/>
  <c r="DG63" i="2"/>
  <c r="CO63" i="2"/>
  <c r="CU63" i="2"/>
  <c r="BY63" i="2"/>
  <c r="BP63" i="2"/>
  <c r="CD63" i="2"/>
  <c r="BU63" i="2"/>
  <c r="C57" i="5"/>
  <c r="B62" i="3" s="1"/>
  <c r="DI63" i="2"/>
  <c r="DB63" i="2"/>
  <c r="CM63" i="2"/>
  <c r="CB63" i="2"/>
  <c r="B64" i="2"/>
  <c r="DQ63" i="2"/>
  <c r="CF63" i="2"/>
  <c r="C62" i="8"/>
  <c r="A57" i="5"/>
  <c r="DP63" i="2"/>
  <c r="CQ63" i="2"/>
  <c r="BV63" i="2"/>
  <c r="DS63" i="2"/>
  <c r="CX63" i="2"/>
  <c r="A62" i="3"/>
  <c r="CA63" i="2"/>
  <c r="DU63" i="2"/>
  <c r="CJ63" i="2"/>
  <c r="CS63" i="2"/>
  <c r="DC63" i="2"/>
  <c r="CL63" i="2"/>
  <c r="CN63" i="2"/>
  <c r="DO63" i="2"/>
  <c r="BQ63" i="2"/>
  <c r="DH63" i="2"/>
  <c r="CT63" i="2"/>
  <c r="DT63" i="2"/>
  <c r="DA63" i="2"/>
  <c r="A63" i="2"/>
  <c r="CP63" i="2"/>
  <c r="DJ63" i="2"/>
  <c r="BZ63" i="2"/>
  <c r="BD10" i="7"/>
  <c r="BD18" i="7" s="1"/>
  <c r="BD12" i="7"/>
  <c r="BD20" i="7" s="1"/>
  <c r="BD9" i="7"/>
  <c r="BD17" i="7" s="1"/>
  <c r="BD11" i="7"/>
  <c r="BD19" i="7" s="1"/>
  <c r="BD8" i="7"/>
  <c r="BD16" i="7" s="1"/>
  <c r="BE6" i="7"/>
  <c r="FA55" i="5"/>
  <c r="DE55" i="5"/>
  <c r="GC55" i="5"/>
  <c r="DR55" i="5"/>
  <c r="FT55" i="5"/>
  <c r="EE55" i="5"/>
  <c r="FV55" i="5"/>
  <c r="FY55" i="5"/>
  <c r="EP55" i="5"/>
  <c r="FP55" i="5"/>
  <c r="EA55" i="5"/>
  <c r="DH55" i="5"/>
  <c r="DV55" i="5"/>
  <c r="CD55" i="5"/>
  <c r="ER55" i="5"/>
  <c r="DA55" i="5"/>
  <c r="FW55" i="5"/>
  <c r="BS55" i="5"/>
  <c r="DT55" i="5"/>
  <c r="EW55" i="5"/>
  <c r="FN55" i="5"/>
  <c r="EZ55" i="5"/>
  <c r="FQ55" i="5"/>
  <c r="EL55" i="5"/>
  <c r="EH55" i="5"/>
  <c r="DX55" i="5"/>
  <c r="EV55" i="5"/>
  <c r="DS55" i="5"/>
  <c r="FG55" i="5"/>
  <c r="GA55" i="5"/>
  <c r="EX55" i="5"/>
  <c r="CZ55" i="5"/>
  <c r="BX55" i="5"/>
  <c r="CQ55" i="5"/>
  <c r="CY55" i="5"/>
  <c r="CW55" i="5"/>
  <c r="CP55" i="5"/>
  <c r="CM55" i="5"/>
  <c r="FU55" i="5"/>
  <c r="EM55" i="5"/>
  <c r="CE55" i="5"/>
  <c r="CJ55" i="5"/>
  <c r="EB55" i="5"/>
  <c r="CS55" i="5"/>
  <c r="DU55" i="5"/>
  <c r="EQ55" i="5"/>
  <c r="FM55" i="5"/>
  <c r="DI55" i="5"/>
  <c r="EU55" i="5"/>
  <c r="BR55" i="5"/>
  <c r="GB55" i="5"/>
  <c r="FD55" i="5"/>
  <c r="DP55" i="5"/>
  <c r="CT55" i="5"/>
  <c r="CC55" i="5"/>
  <c r="FB55" i="5"/>
  <c r="GE55" i="5"/>
  <c r="EI55" i="5"/>
  <c r="EF55" i="5"/>
  <c r="DF55" i="5"/>
  <c r="DK55" i="5"/>
  <c r="CI55" i="5"/>
  <c r="CO55" i="5"/>
  <c r="DC55" i="5"/>
  <c r="BY55" i="5"/>
  <c r="BU55" i="5"/>
  <c r="FZ55" i="5"/>
  <c r="EK55" i="5"/>
  <c r="ES55" i="5"/>
  <c r="BP55" i="5"/>
  <c r="FX55" i="5"/>
  <c r="EG55" i="5"/>
  <c r="FR55" i="5"/>
  <c r="CX55" i="5"/>
  <c r="GD55" i="5"/>
  <c r="DZ55" i="5"/>
  <c r="CL55" i="5"/>
  <c r="DY55" i="5"/>
  <c r="FK55" i="5"/>
  <c r="BW55" i="5"/>
  <c r="EO55" i="5"/>
  <c r="DL55" i="5"/>
  <c r="FC55" i="5"/>
  <c r="FE55" i="5"/>
  <c r="EY55" i="5"/>
  <c r="CN55" i="5"/>
  <c r="CH55" i="5"/>
  <c r="BQ55" i="5"/>
  <c r="DQ55" i="5"/>
  <c r="DB55" i="5"/>
  <c r="BZ55" i="5"/>
  <c r="ED55" i="5"/>
  <c r="FS55" i="5"/>
  <c r="FL55" i="5"/>
  <c r="BV55" i="5"/>
  <c r="DW55" i="5"/>
  <c r="CR55" i="5"/>
  <c r="ET55" i="5"/>
  <c r="FJ55" i="5"/>
  <c r="DD55" i="5"/>
  <c r="DJ55" i="5"/>
  <c r="DN55" i="5"/>
  <c r="CV55" i="5"/>
  <c r="CA55" i="5"/>
  <c r="FI55" i="5"/>
  <c r="BT55" i="5"/>
  <c r="DG55" i="5"/>
  <c r="EN55" i="5"/>
  <c r="CK55" i="5"/>
  <c r="FF55" i="5"/>
  <c r="DO55" i="5"/>
  <c r="DM55" i="5"/>
  <c r="CU55" i="5"/>
  <c r="EJ55" i="5"/>
  <c r="FO55" i="5"/>
  <c r="CB55" i="5"/>
  <c r="CG55" i="5"/>
  <c r="CF55" i="5"/>
  <c r="EC55" i="5"/>
  <c r="FH55" i="5"/>
  <c r="BE11" i="7" l="1"/>
  <c r="BE19" i="7" s="1"/>
  <c r="BE12" i="7"/>
  <c r="BE20" i="7" s="1"/>
  <c r="BE8" i="7"/>
  <c r="BE16" i="7" s="1"/>
  <c r="BE10" i="7"/>
  <c r="BE18" i="7" s="1"/>
  <c r="BF6" i="7"/>
  <c r="BE9" i="7"/>
  <c r="BE17" i="7" s="1"/>
  <c r="FD56" i="5"/>
  <c r="DU56" i="5"/>
  <c r="ER56" i="5"/>
  <c r="EO56" i="5"/>
  <c r="EQ56" i="5"/>
  <c r="CO56" i="5"/>
  <c r="EF56" i="5"/>
  <c r="CN56" i="5"/>
  <c r="FT56" i="5"/>
  <c r="CE56" i="5"/>
  <c r="EB56" i="5"/>
  <c r="BP56" i="5"/>
  <c r="DC56" i="5"/>
  <c r="FS56" i="5"/>
  <c r="DR56" i="5"/>
  <c r="EG56" i="5"/>
  <c r="EP56" i="5"/>
  <c r="EU56" i="5"/>
  <c r="BV56" i="5"/>
  <c r="BS56" i="5"/>
  <c r="DF56" i="5"/>
  <c r="DE56" i="5"/>
  <c r="FC56" i="5"/>
  <c r="EH56" i="5"/>
  <c r="CT56" i="5"/>
  <c r="DK56" i="5"/>
  <c r="CW56" i="5"/>
  <c r="DM56" i="5"/>
  <c r="EC56" i="5"/>
  <c r="CG56" i="5"/>
  <c r="BU56" i="5"/>
  <c r="CY56" i="5"/>
  <c r="EI56" i="5"/>
  <c r="GA56" i="5"/>
  <c r="DP56" i="5"/>
  <c r="EA56" i="5"/>
  <c r="BY56" i="5"/>
  <c r="GD56" i="5"/>
  <c r="GC56" i="5"/>
  <c r="CP56" i="5"/>
  <c r="DH56" i="5"/>
  <c r="FM56" i="5"/>
  <c r="FI56" i="5"/>
  <c r="FF56" i="5"/>
  <c r="CQ56" i="5"/>
  <c r="FK56" i="5"/>
  <c r="FQ56" i="5"/>
  <c r="EX56" i="5"/>
  <c r="CL56" i="5"/>
  <c r="CI56" i="5"/>
  <c r="DJ56" i="5"/>
  <c r="ET56" i="5"/>
  <c r="ES56" i="5"/>
  <c r="DO56" i="5"/>
  <c r="FP56" i="5"/>
  <c r="DS56" i="5"/>
  <c r="CR56" i="5"/>
  <c r="CC56" i="5"/>
  <c r="FR56" i="5"/>
  <c r="FW56" i="5"/>
  <c r="FH56" i="5"/>
  <c r="BQ56" i="5"/>
  <c r="CF56" i="5"/>
  <c r="CV56" i="5"/>
  <c r="EW56" i="5"/>
  <c r="FA56" i="5"/>
  <c r="CD56" i="5"/>
  <c r="FY56" i="5"/>
  <c r="FJ56" i="5"/>
  <c r="FE56" i="5"/>
  <c r="FL56" i="5"/>
  <c r="GB56" i="5"/>
  <c r="FB56" i="5"/>
  <c r="CK56" i="5"/>
  <c r="DI56" i="5"/>
  <c r="FO56" i="5"/>
  <c r="BX56" i="5"/>
  <c r="EM56" i="5"/>
  <c r="FN56" i="5"/>
  <c r="DZ56" i="5"/>
  <c r="CM56" i="5"/>
  <c r="BZ56" i="5"/>
  <c r="BT56" i="5"/>
  <c r="BW56" i="5"/>
  <c r="CX56" i="5"/>
  <c r="DW56" i="5"/>
  <c r="FX56" i="5"/>
  <c r="EV56" i="5"/>
  <c r="DT56" i="5"/>
  <c r="DG56" i="5"/>
  <c r="EY56" i="5"/>
  <c r="CS56" i="5"/>
  <c r="GE56" i="5"/>
  <c r="EZ56" i="5"/>
  <c r="DX56" i="5"/>
  <c r="DA56" i="5"/>
  <c r="FU56" i="5"/>
  <c r="CJ56" i="5"/>
  <c r="CB56" i="5"/>
  <c r="DQ56" i="5"/>
  <c r="DB56" i="5"/>
  <c r="CU56" i="5"/>
  <c r="EK56" i="5"/>
  <c r="EN56" i="5"/>
  <c r="DN56" i="5"/>
  <c r="CZ56" i="5"/>
  <c r="FG56" i="5"/>
  <c r="DY56" i="5"/>
  <c r="DD56" i="5"/>
  <c r="EL56" i="5"/>
  <c r="DL56" i="5"/>
  <c r="CA56" i="5"/>
  <c r="FV56" i="5"/>
  <c r="DV56" i="5"/>
  <c r="EE56" i="5"/>
  <c r="BR56" i="5"/>
  <c r="EJ56" i="5"/>
  <c r="CH56" i="5"/>
  <c r="FZ56" i="5"/>
  <c r="ED56" i="5"/>
  <c r="BF8" i="4"/>
  <c r="BF10" i="4"/>
  <c r="BF9" i="4"/>
  <c r="BF15" i="4"/>
  <c r="BF11" i="4"/>
  <c r="BF7" i="4"/>
  <c r="BF18" i="4"/>
  <c r="BG6" i="4"/>
  <c r="BF17" i="4"/>
  <c r="BF14" i="4"/>
  <c r="BF12" i="4"/>
  <c r="D62" i="8"/>
  <c r="DW63" i="2"/>
  <c r="F62" i="8" s="1"/>
  <c r="A62" i="8" s="1"/>
  <c r="AY57" i="5"/>
  <c r="Q57" i="5"/>
  <c r="F57" i="5"/>
  <c r="W57" i="5"/>
  <c r="AM57" i="5"/>
  <c r="AB57" i="5"/>
  <c r="H57" i="5"/>
  <c r="J57" i="5"/>
  <c r="AP57" i="5"/>
  <c r="V57" i="5"/>
  <c r="AO57" i="5"/>
  <c r="AK57" i="5"/>
  <c r="M57" i="5"/>
  <c r="AC57" i="5"/>
  <c r="O57" i="5"/>
  <c r="N57" i="5"/>
  <c r="AR57" i="5"/>
  <c r="P57" i="5"/>
  <c r="AI57" i="5"/>
  <c r="AZ57" i="5"/>
  <c r="X57" i="5"/>
  <c r="R57" i="5"/>
  <c r="AX57" i="5"/>
  <c r="AA57" i="5"/>
  <c r="BG57" i="5"/>
  <c r="E57" i="5"/>
  <c r="AU57" i="5"/>
  <c r="AJ57" i="5"/>
  <c r="BE57" i="5"/>
  <c r="U57" i="5"/>
  <c r="AS57" i="5"/>
  <c r="BO57" i="5"/>
  <c r="B57" i="5"/>
  <c r="L57" i="5"/>
  <c r="BF57" i="5"/>
  <c r="BC57" i="5"/>
  <c r="BA57" i="5"/>
  <c r="AE57" i="5"/>
  <c r="AH57" i="5"/>
  <c r="AF57" i="5"/>
  <c r="I57" i="5"/>
  <c r="BD57" i="5"/>
  <c r="G57" i="5"/>
  <c r="K57" i="5"/>
  <c r="AL57" i="5"/>
  <c r="Y57" i="5"/>
  <c r="AV57" i="5"/>
  <c r="AW57" i="5"/>
  <c r="BB57" i="5"/>
  <c r="BM57" i="5"/>
  <c r="D62" i="3" s="1"/>
  <c r="T57" i="5"/>
  <c r="BL57" i="5"/>
  <c r="C62" i="3" s="1"/>
  <c r="AG57" i="5"/>
  <c r="AD57" i="5"/>
  <c r="S57" i="5"/>
  <c r="BK57" i="5"/>
  <c r="BH57" i="5"/>
  <c r="BN57" i="5"/>
  <c r="E62" i="3" s="1"/>
  <c r="AN57" i="5"/>
  <c r="BI57" i="5"/>
  <c r="AQ57" i="5"/>
  <c r="D57" i="5"/>
  <c r="AT57" i="5"/>
  <c r="BJ57" i="5"/>
  <c r="Z57" i="5"/>
  <c r="CF64" i="2"/>
  <c r="DG64" i="2"/>
  <c r="C58" i="5"/>
  <c r="B63" i="3" s="1"/>
  <c r="B65" i="2"/>
  <c r="BS64" i="2"/>
  <c r="CV64" i="2"/>
  <c r="BU64" i="2"/>
  <c r="BM64" i="2"/>
  <c r="C63" i="8"/>
  <c r="DK64" i="2"/>
  <c r="DH64" i="2"/>
  <c r="BN64" i="2"/>
  <c r="DM64" i="2"/>
  <c r="CC64" i="2"/>
  <c r="DN64" i="2"/>
  <c r="DV64" i="2"/>
  <c r="E63" i="8" s="1"/>
  <c r="CK64" i="2"/>
  <c r="BQ64" i="2"/>
  <c r="A64" i="2"/>
  <c r="CR64" i="2"/>
  <c r="DI64" i="2"/>
  <c r="CY64" i="2"/>
  <c r="DD64" i="2"/>
  <c r="CT64" i="2"/>
  <c r="DB64" i="2"/>
  <c r="DJ64" i="2"/>
  <c r="CZ64" i="2"/>
  <c r="DT64" i="2"/>
  <c r="DL64" i="2"/>
  <c r="CN64" i="2"/>
  <c r="BP64" i="2"/>
  <c r="CB64" i="2"/>
  <c r="DQ64" i="2"/>
  <c r="BW64" i="2"/>
  <c r="DP64" i="2"/>
  <c r="BR64" i="2"/>
  <c r="CI64" i="2"/>
  <c r="CX64" i="2"/>
  <c r="BY64" i="2"/>
  <c r="B63" i="8"/>
  <c r="DU64" i="2"/>
  <c r="CS64" i="2"/>
  <c r="A63" i="3"/>
  <c r="CW64" i="2"/>
  <c r="DE64" i="2"/>
  <c r="DS64" i="2"/>
  <c r="DC64" i="2"/>
  <c r="DR64" i="2"/>
  <c r="DO64" i="2"/>
  <c r="CP64" i="2"/>
  <c r="CG64" i="2"/>
  <c r="CQ64" i="2"/>
  <c r="BZ64" i="2"/>
  <c r="CD64" i="2"/>
  <c r="BX64" i="2"/>
  <c r="CH64" i="2"/>
  <c r="BV64" i="2"/>
  <c r="CJ64" i="2"/>
  <c r="CL64" i="2"/>
  <c r="CE64" i="2"/>
  <c r="BT64" i="2"/>
  <c r="CM64" i="2"/>
  <c r="DX64" i="2"/>
  <c r="G63" i="8" s="1"/>
  <c r="CU64" i="2"/>
  <c r="CO64" i="2"/>
  <c r="A58" i="5"/>
  <c r="CA64" i="2"/>
  <c r="DF64" i="2"/>
  <c r="DA64" i="2"/>
  <c r="BO64" i="2"/>
  <c r="DX57" i="5" l="1"/>
  <c r="FL57" i="5"/>
  <c r="FJ57" i="5"/>
  <c r="BS57" i="5"/>
  <c r="DV57" i="5"/>
  <c r="FX57" i="5"/>
  <c r="EP57" i="5"/>
  <c r="BV57" i="5"/>
  <c r="FB57" i="5"/>
  <c r="ET57" i="5"/>
  <c r="DY57" i="5"/>
  <c r="ES57" i="5"/>
  <c r="BR57" i="5"/>
  <c r="DQ57" i="5"/>
  <c r="CA57" i="5"/>
  <c r="FQ57" i="5"/>
  <c r="EF57" i="5"/>
  <c r="FN57" i="5"/>
  <c r="DR57" i="5"/>
  <c r="CL57" i="5"/>
  <c r="FC57" i="5"/>
  <c r="FH57" i="5"/>
  <c r="CG57" i="5"/>
  <c r="DZ57" i="5"/>
  <c r="DL57" i="5"/>
  <c r="EA57" i="5"/>
  <c r="EY57" i="5"/>
  <c r="DG57" i="5"/>
  <c r="CC57" i="5"/>
  <c r="CZ57" i="5"/>
  <c r="CJ57" i="5"/>
  <c r="DJ57" i="5"/>
  <c r="CQ57" i="5"/>
  <c r="FR57" i="5"/>
  <c r="DF57" i="5"/>
  <c r="EU57" i="5"/>
  <c r="FK57" i="5"/>
  <c r="FY57" i="5"/>
  <c r="FO57" i="5"/>
  <c r="CB57" i="5"/>
  <c r="BZ57" i="5"/>
  <c r="BU57" i="5"/>
  <c r="DD57" i="5"/>
  <c r="FG57" i="5"/>
  <c r="CP57" i="5"/>
  <c r="CM57" i="5"/>
  <c r="GB57" i="5"/>
  <c r="CO57" i="5"/>
  <c r="CU57" i="5"/>
  <c r="GA57" i="5"/>
  <c r="DK57" i="5"/>
  <c r="EE57" i="5"/>
  <c r="CY57" i="5"/>
  <c r="FI57" i="5"/>
  <c r="DE57" i="5"/>
  <c r="DB57" i="5"/>
  <c r="ER57" i="5"/>
  <c r="ED57" i="5"/>
  <c r="DA57" i="5"/>
  <c r="EQ57" i="5"/>
  <c r="EW57" i="5"/>
  <c r="DM57" i="5"/>
  <c r="FP57" i="5"/>
  <c r="CW57" i="5"/>
  <c r="CX57" i="5"/>
  <c r="EJ57" i="5"/>
  <c r="CK57" i="5"/>
  <c r="EK57" i="5"/>
  <c r="CN57" i="5"/>
  <c r="FE57" i="5"/>
  <c r="FV57" i="5"/>
  <c r="DH57" i="5"/>
  <c r="CS57" i="5"/>
  <c r="BQ57" i="5"/>
  <c r="FF57" i="5"/>
  <c r="EN57" i="5"/>
  <c r="CV57" i="5"/>
  <c r="FM57" i="5"/>
  <c r="EC57" i="5"/>
  <c r="FW57" i="5"/>
  <c r="EM57" i="5"/>
  <c r="GD57" i="5"/>
  <c r="DC57" i="5"/>
  <c r="EX57" i="5"/>
  <c r="FU57" i="5"/>
  <c r="CF57" i="5"/>
  <c r="BX57" i="5"/>
  <c r="BY57" i="5"/>
  <c r="FA57" i="5"/>
  <c r="DT57" i="5"/>
  <c r="EZ57" i="5"/>
  <c r="CE57" i="5"/>
  <c r="BW57" i="5"/>
  <c r="EG57" i="5"/>
  <c r="EV57" i="5"/>
  <c r="DS57" i="5"/>
  <c r="CR57" i="5"/>
  <c r="DN57" i="5"/>
  <c r="EL57" i="5"/>
  <c r="FS57" i="5"/>
  <c r="CH57" i="5"/>
  <c r="DW57" i="5"/>
  <c r="GC57" i="5"/>
  <c r="CT57" i="5"/>
  <c r="CI57" i="5"/>
  <c r="EO57" i="5"/>
  <c r="DI57" i="5"/>
  <c r="DU57" i="5"/>
  <c r="CD57" i="5"/>
  <c r="GE57" i="5"/>
  <c r="FZ57" i="5"/>
  <c r="DO57" i="5"/>
  <c r="EH57" i="5"/>
  <c r="EB57" i="5"/>
  <c r="FD57" i="5"/>
  <c r="EI57" i="5"/>
  <c r="FT57" i="5"/>
  <c r="BP57" i="5"/>
  <c r="DP57" i="5"/>
  <c r="BT57" i="5"/>
  <c r="E58" i="5"/>
  <c r="BC58" i="5"/>
  <c r="U58" i="5"/>
  <c r="J58" i="5"/>
  <c r="BE58" i="5"/>
  <c r="Z58" i="5"/>
  <c r="Q58" i="5"/>
  <c r="AZ58" i="5"/>
  <c r="K58" i="5"/>
  <c r="N58" i="5"/>
  <c r="T58" i="5"/>
  <c r="AC58" i="5"/>
  <c r="AF58" i="5"/>
  <c r="BK58" i="5"/>
  <c r="BD58" i="5"/>
  <c r="AN58" i="5"/>
  <c r="P58" i="5"/>
  <c r="W58" i="5"/>
  <c r="AU58" i="5"/>
  <c r="AE58" i="5"/>
  <c r="BL58" i="5"/>
  <c r="C63" i="3" s="1"/>
  <c r="AY58" i="5"/>
  <c r="D58" i="5"/>
  <c r="AR58" i="5"/>
  <c r="BN58" i="5"/>
  <c r="E63" i="3" s="1"/>
  <c r="M58" i="5"/>
  <c r="X58" i="5"/>
  <c r="BB58" i="5"/>
  <c r="AG58" i="5"/>
  <c r="BA58" i="5"/>
  <c r="H58" i="5"/>
  <c r="B58" i="5"/>
  <c r="AO58" i="5"/>
  <c r="AP58" i="5"/>
  <c r="O58" i="5"/>
  <c r="AK58" i="5"/>
  <c r="V58" i="5"/>
  <c r="AX58" i="5"/>
  <c r="AT58" i="5"/>
  <c r="BH58" i="5"/>
  <c r="AQ58" i="5"/>
  <c r="AD58" i="5"/>
  <c r="L58" i="5"/>
  <c r="AM58" i="5"/>
  <c r="AA58" i="5"/>
  <c r="F58" i="5"/>
  <c r="G58" i="5"/>
  <c r="BF58" i="5"/>
  <c r="S58" i="5"/>
  <c r="BG58" i="5"/>
  <c r="R58" i="5"/>
  <c r="BJ58" i="5"/>
  <c r="AV58" i="5"/>
  <c r="AJ58" i="5"/>
  <c r="I58" i="5"/>
  <c r="AL58" i="5"/>
  <c r="Y58" i="5"/>
  <c r="AH58" i="5"/>
  <c r="AI58" i="5"/>
  <c r="BO58" i="5"/>
  <c r="BI58" i="5"/>
  <c r="AB58" i="5"/>
  <c r="BM58" i="5"/>
  <c r="D63" i="3" s="1"/>
  <c r="AW58" i="5"/>
  <c r="AS58" i="5"/>
  <c r="BG17" i="4"/>
  <c r="BH6" i="4"/>
  <c r="BG15" i="4"/>
  <c r="BG12" i="4"/>
  <c r="BG8" i="4"/>
  <c r="BG9" i="4"/>
  <c r="BG14" i="4"/>
  <c r="BG18" i="4"/>
  <c r="BG7" i="4"/>
  <c r="BG10" i="4"/>
  <c r="BG11" i="4"/>
  <c r="DI65" i="2"/>
  <c r="DP65" i="2"/>
  <c r="CJ65" i="2"/>
  <c r="BM65" i="2"/>
  <c r="DH65" i="2"/>
  <c r="CY65" i="2"/>
  <c r="DK65" i="2"/>
  <c r="BX65" i="2"/>
  <c r="CN65" i="2"/>
  <c r="DU65" i="2"/>
  <c r="DC65" i="2"/>
  <c r="CR65" i="2"/>
  <c r="DD65" i="2"/>
  <c r="DQ65" i="2"/>
  <c r="BY65" i="2"/>
  <c r="C59" i="5"/>
  <c r="B64" i="3" s="1"/>
  <c r="DE65" i="2"/>
  <c r="CA65" i="2"/>
  <c r="CS65" i="2"/>
  <c r="C64" i="8"/>
  <c r="A65" i="2"/>
  <c r="CH65" i="2"/>
  <c r="CM65" i="2"/>
  <c r="DS65" i="2"/>
  <c r="CX65" i="2"/>
  <c r="CE65" i="2"/>
  <c r="CF65" i="2"/>
  <c r="DJ65" i="2"/>
  <c r="CT65" i="2"/>
  <c r="DA65" i="2"/>
  <c r="DG65" i="2"/>
  <c r="CC65" i="2"/>
  <c r="CG65" i="2"/>
  <c r="DV65" i="2"/>
  <c r="E64" i="8" s="1"/>
  <c r="A59" i="5"/>
  <c r="CP65" i="2"/>
  <c r="CO65" i="2"/>
  <c r="CL65" i="2"/>
  <c r="CZ65" i="2"/>
  <c r="BR65" i="2"/>
  <c r="B66" i="2"/>
  <c r="DX65" i="2"/>
  <c r="G64" i="8" s="1"/>
  <c r="BQ65" i="2"/>
  <c r="BV65" i="2"/>
  <c r="CW65" i="2"/>
  <c r="BU65" i="2"/>
  <c r="BO65" i="2"/>
  <c r="A64" i="3"/>
  <c r="B64" i="8"/>
  <c r="BN65" i="2"/>
  <c r="DF65" i="2"/>
  <c r="DO65" i="2"/>
  <c r="CV65" i="2"/>
  <c r="CU65" i="2"/>
  <c r="DB65" i="2"/>
  <c r="DM65" i="2"/>
  <c r="CQ65" i="2"/>
  <c r="CB65" i="2"/>
  <c r="CD65" i="2"/>
  <c r="DT65" i="2"/>
  <c r="CI65" i="2"/>
  <c r="DL65" i="2"/>
  <c r="BW65" i="2"/>
  <c r="CK65" i="2"/>
  <c r="BS65" i="2"/>
  <c r="DR65" i="2"/>
  <c r="DN65" i="2"/>
  <c r="BZ65" i="2"/>
  <c r="BT65" i="2"/>
  <c r="BP65" i="2"/>
  <c r="D63" i="8"/>
  <c r="DW64" i="2"/>
  <c r="F63" i="8" s="1"/>
  <c r="A63" i="8" s="1"/>
  <c r="BF11" i="7"/>
  <c r="BF19" i="7" s="1"/>
  <c r="BF8" i="7"/>
  <c r="BF16" i="7" s="1"/>
  <c r="BG6" i="7"/>
  <c r="BF9" i="7"/>
  <c r="BF17" i="7" s="1"/>
  <c r="BF10" i="7"/>
  <c r="BF18" i="7" s="1"/>
  <c r="BF12" i="7"/>
  <c r="BF20" i="7" s="1"/>
  <c r="DW58" i="5" l="1"/>
  <c r="DC58" i="5"/>
  <c r="CT58" i="5"/>
  <c r="FE58" i="5"/>
  <c r="DH58" i="5"/>
  <c r="EH58" i="5"/>
  <c r="DO58" i="5"/>
  <c r="EW58" i="5"/>
  <c r="DF58" i="5"/>
  <c r="CH58" i="5"/>
  <c r="CJ58" i="5"/>
  <c r="FY58" i="5"/>
  <c r="DG58" i="5"/>
  <c r="FM58" i="5"/>
  <c r="DB58" i="5"/>
  <c r="EC58" i="5"/>
  <c r="GE58" i="5"/>
  <c r="FZ58" i="5"/>
  <c r="DU58" i="5"/>
  <c r="CR58" i="5"/>
  <c r="FR58" i="5"/>
  <c r="FX58" i="5"/>
  <c r="CO58" i="5"/>
  <c r="FP58" i="5"/>
  <c r="EJ58" i="5"/>
  <c r="FU58" i="5"/>
  <c r="EX58" i="5"/>
  <c r="DD58" i="5"/>
  <c r="DT58" i="5"/>
  <c r="DS58" i="5"/>
  <c r="DE58" i="5"/>
  <c r="FI58" i="5"/>
  <c r="EO58" i="5"/>
  <c r="FT58" i="5"/>
  <c r="DP58" i="5"/>
  <c r="EM58" i="5"/>
  <c r="BS58" i="5"/>
  <c r="CS58" i="5"/>
  <c r="GC58" i="5"/>
  <c r="FG58" i="5"/>
  <c r="DL58" i="5"/>
  <c r="FH58" i="5"/>
  <c r="GD58" i="5"/>
  <c r="BY58" i="5"/>
  <c r="BW58" i="5"/>
  <c r="CV58" i="5"/>
  <c r="BV58" i="5"/>
  <c r="ET58" i="5"/>
  <c r="BP58" i="5"/>
  <c r="CQ58" i="5"/>
  <c r="EA58" i="5"/>
  <c r="DR58" i="5"/>
  <c r="CB58" i="5"/>
  <c r="ED58" i="5"/>
  <c r="FN58" i="5"/>
  <c r="FA58" i="5"/>
  <c r="FW58" i="5"/>
  <c r="FK58" i="5"/>
  <c r="BX58" i="5"/>
  <c r="BT58" i="5"/>
  <c r="EL58" i="5"/>
  <c r="FS58" i="5"/>
  <c r="EU58" i="5"/>
  <c r="CN58" i="5"/>
  <c r="CW58" i="5"/>
  <c r="CD58" i="5"/>
  <c r="FB58" i="5"/>
  <c r="CF58" i="5"/>
  <c r="EB58" i="5"/>
  <c r="EN58" i="5"/>
  <c r="CA58" i="5"/>
  <c r="CP58" i="5"/>
  <c r="DY58" i="5"/>
  <c r="GB58" i="5"/>
  <c r="EG58" i="5"/>
  <c r="CM58" i="5"/>
  <c r="GA58" i="5"/>
  <c r="DJ58" i="5"/>
  <c r="CG58" i="5"/>
  <c r="DX58" i="5"/>
  <c r="EE58" i="5"/>
  <c r="ES58" i="5"/>
  <c r="CI58" i="5"/>
  <c r="CK58" i="5"/>
  <c r="FJ58" i="5"/>
  <c r="ER58" i="5"/>
  <c r="DZ58" i="5"/>
  <c r="DI58" i="5"/>
  <c r="CU58" i="5"/>
  <c r="DV58" i="5"/>
  <c r="FD58" i="5"/>
  <c r="DK58" i="5"/>
  <c r="CE58" i="5"/>
  <c r="CZ58" i="5"/>
  <c r="CY58" i="5"/>
  <c r="FF58" i="5"/>
  <c r="EQ58" i="5"/>
  <c r="CX58" i="5"/>
  <c r="EY58" i="5"/>
  <c r="FV58" i="5"/>
  <c r="FQ58" i="5"/>
  <c r="CL58" i="5"/>
  <c r="DA58" i="5"/>
  <c r="FC58" i="5"/>
  <c r="DQ58" i="5"/>
  <c r="CC58" i="5"/>
  <c r="BU58" i="5"/>
  <c r="DN58" i="5"/>
  <c r="EK58" i="5"/>
  <c r="EF58" i="5"/>
  <c r="DM58" i="5"/>
  <c r="EI58" i="5"/>
  <c r="FL58" i="5"/>
  <c r="EZ58" i="5"/>
  <c r="EP58" i="5"/>
  <c r="BR58" i="5"/>
  <c r="FO58" i="5"/>
  <c r="BQ58" i="5"/>
  <c r="BZ58" i="5"/>
  <c r="EV58" i="5"/>
  <c r="W59" i="5"/>
  <c r="BK59" i="5"/>
  <c r="BN59" i="5"/>
  <c r="E64" i="3" s="1"/>
  <c r="AF59" i="5"/>
  <c r="AQ59" i="5"/>
  <c r="Q59" i="5"/>
  <c r="F59" i="5"/>
  <c r="AK59" i="5"/>
  <c r="AY59" i="5"/>
  <c r="BB59" i="5"/>
  <c r="BL59" i="5"/>
  <c r="C64" i="3" s="1"/>
  <c r="BD59" i="5"/>
  <c r="AO59" i="5"/>
  <c r="G59" i="5"/>
  <c r="D59" i="5"/>
  <c r="AE59" i="5"/>
  <c r="M59" i="5"/>
  <c r="AD59" i="5"/>
  <c r="E59" i="5"/>
  <c r="BF59" i="5"/>
  <c r="BA59" i="5"/>
  <c r="AS59" i="5"/>
  <c r="X59" i="5"/>
  <c r="K59" i="5"/>
  <c r="AU59" i="5"/>
  <c r="AB59" i="5"/>
  <c r="J59" i="5"/>
  <c r="Z59" i="5"/>
  <c r="H59" i="5"/>
  <c r="BH59" i="5"/>
  <c r="AX59" i="5"/>
  <c r="AC59" i="5"/>
  <c r="AR59" i="5"/>
  <c r="O59" i="5"/>
  <c r="AL59" i="5"/>
  <c r="AW59" i="5"/>
  <c r="AZ59" i="5"/>
  <c r="N59" i="5"/>
  <c r="AH59" i="5"/>
  <c r="BG59" i="5"/>
  <c r="AJ59" i="5"/>
  <c r="AA59" i="5"/>
  <c r="BC59" i="5"/>
  <c r="BE59" i="5"/>
  <c r="AM59" i="5"/>
  <c r="AP59" i="5"/>
  <c r="R59" i="5"/>
  <c r="BI59" i="5"/>
  <c r="BM59" i="5"/>
  <c r="D64" i="3" s="1"/>
  <c r="V59" i="5"/>
  <c r="AG59" i="5"/>
  <c r="T59" i="5"/>
  <c r="I59" i="5"/>
  <c r="L59" i="5"/>
  <c r="AI59" i="5"/>
  <c r="AV59" i="5"/>
  <c r="P59" i="5"/>
  <c r="U59" i="5"/>
  <c r="B59" i="5"/>
  <c r="S59" i="5"/>
  <c r="BJ59" i="5"/>
  <c r="AT59" i="5"/>
  <c r="BO59" i="5"/>
  <c r="AN59" i="5"/>
  <c r="Y59" i="5"/>
  <c r="D64" i="8"/>
  <c r="DW65" i="2"/>
  <c r="F64" i="8" s="1"/>
  <c r="A64" i="8" s="1"/>
  <c r="BG9" i="7"/>
  <c r="BG17" i="7" s="1"/>
  <c r="BG10" i="7"/>
  <c r="BG18" i="7" s="1"/>
  <c r="BH6" i="7"/>
  <c r="BG11" i="7"/>
  <c r="BG19" i="7" s="1"/>
  <c r="BG12" i="7"/>
  <c r="BG20" i="7" s="1"/>
  <c r="BG8" i="7"/>
  <c r="BG16" i="7" s="1"/>
  <c r="BH8" i="4"/>
  <c r="BH7" i="4"/>
  <c r="BH18" i="4"/>
  <c r="BH14" i="4"/>
  <c r="BH12" i="4"/>
  <c r="BH10" i="4"/>
  <c r="BH9" i="4"/>
  <c r="BH11" i="4"/>
  <c r="BH17" i="4"/>
  <c r="BH15" i="4"/>
  <c r="BI6" i="4"/>
  <c r="DA66" i="2"/>
  <c r="B67" i="2"/>
  <c r="DV66" i="2"/>
  <c r="E65" i="8" s="1"/>
  <c r="CN66" i="2"/>
  <c r="B65" i="8"/>
  <c r="DS66" i="2"/>
  <c r="DJ66" i="2"/>
  <c r="DT66" i="2"/>
  <c r="CA66" i="2"/>
  <c r="DN66" i="2"/>
  <c r="CJ66" i="2"/>
  <c r="A66" i="2"/>
  <c r="BR66" i="2"/>
  <c r="BZ66" i="2"/>
  <c r="BQ66" i="2"/>
  <c r="A60" i="5"/>
  <c r="DC66" i="2"/>
  <c r="BM66" i="2"/>
  <c r="DD66" i="2"/>
  <c r="DH66" i="2"/>
  <c r="CG66" i="2"/>
  <c r="DX66" i="2"/>
  <c r="G65" i="8" s="1"/>
  <c r="BY66" i="2"/>
  <c r="BN66" i="2"/>
  <c r="CU66" i="2"/>
  <c r="DP66" i="2"/>
  <c r="BU66" i="2"/>
  <c r="DB66" i="2"/>
  <c r="CK66" i="2"/>
  <c r="CM66" i="2"/>
  <c r="CF66" i="2"/>
  <c r="DI66" i="2"/>
  <c r="CE66" i="2"/>
  <c r="BT66" i="2"/>
  <c r="A65" i="3"/>
  <c r="DG66" i="2"/>
  <c r="CX66" i="2"/>
  <c r="DM66" i="2"/>
  <c r="CZ66" i="2"/>
  <c r="DF66" i="2"/>
  <c r="C60" i="5"/>
  <c r="B65" i="3" s="1"/>
  <c r="BP66" i="2"/>
  <c r="CL66" i="2"/>
  <c r="CW66" i="2"/>
  <c r="CT66" i="2"/>
  <c r="BO66" i="2"/>
  <c r="CC66" i="2"/>
  <c r="DU66" i="2"/>
  <c r="DR66" i="2"/>
  <c r="CR66" i="2"/>
  <c r="C65" i="8"/>
  <c r="CV66" i="2"/>
  <c r="CD66" i="2"/>
  <c r="BW66" i="2"/>
  <c r="CP66" i="2"/>
  <c r="DO66" i="2"/>
  <c r="CY66" i="2"/>
  <c r="BV66" i="2"/>
  <c r="DQ66" i="2"/>
  <c r="DK66" i="2"/>
  <c r="CB66" i="2"/>
  <c r="CI66" i="2"/>
  <c r="CO66" i="2"/>
  <c r="BS66" i="2"/>
  <c r="BX66" i="2"/>
  <c r="CQ66" i="2"/>
  <c r="CH66" i="2"/>
  <c r="DE66" i="2"/>
  <c r="CS66" i="2"/>
  <c r="DL66" i="2"/>
  <c r="D65" i="8" l="1"/>
  <c r="DW66" i="2"/>
  <c r="F65" i="8" s="1"/>
  <c r="A65" i="8" s="1"/>
  <c r="AH60" i="5"/>
  <c r="BJ60" i="5"/>
  <c r="AV60" i="5"/>
  <c r="E60" i="5"/>
  <c r="AO60" i="5"/>
  <c r="H60" i="5"/>
  <c r="AW60" i="5"/>
  <c r="BB60" i="5"/>
  <c r="AZ60" i="5"/>
  <c r="BC60" i="5"/>
  <c r="T60" i="5"/>
  <c r="AU60" i="5"/>
  <c r="AG60" i="5"/>
  <c r="AD60" i="5"/>
  <c r="BH60" i="5"/>
  <c r="B60" i="5"/>
  <c r="AQ60" i="5"/>
  <c r="BK60" i="5"/>
  <c r="AR60" i="5"/>
  <c r="AE60" i="5"/>
  <c r="W60" i="5"/>
  <c r="AP60" i="5"/>
  <c r="N60" i="5"/>
  <c r="AA60" i="5"/>
  <c r="S60" i="5"/>
  <c r="BN60" i="5"/>
  <c r="E65" i="3" s="1"/>
  <c r="BE60" i="5"/>
  <c r="O60" i="5"/>
  <c r="AI60" i="5"/>
  <c r="J60" i="5"/>
  <c r="K60" i="5"/>
  <c r="I60" i="5"/>
  <c r="AM60" i="5"/>
  <c r="G60" i="5"/>
  <c r="AC60" i="5"/>
  <c r="AL60" i="5"/>
  <c r="AY60" i="5"/>
  <c r="BI60" i="5"/>
  <c r="Z60" i="5"/>
  <c r="BA60" i="5"/>
  <c r="Q60" i="5"/>
  <c r="BG60" i="5"/>
  <c r="BM60" i="5"/>
  <c r="D65" i="3" s="1"/>
  <c r="R60" i="5"/>
  <c r="BF60" i="5"/>
  <c r="F60" i="5"/>
  <c r="AX60" i="5"/>
  <c r="U60" i="5"/>
  <c r="M60" i="5"/>
  <c r="BO60" i="5"/>
  <c r="BL60" i="5"/>
  <c r="C65" i="3" s="1"/>
  <c r="AB60" i="5"/>
  <c r="V60" i="5"/>
  <c r="Y60" i="5"/>
  <c r="AF60" i="5"/>
  <c r="X60" i="5"/>
  <c r="D60" i="5"/>
  <c r="AT60" i="5"/>
  <c r="AN60" i="5"/>
  <c r="L60" i="5"/>
  <c r="AK60" i="5"/>
  <c r="BD60" i="5"/>
  <c r="AJ60" i="5"/>
  <c r="P60" i="5"/>
  <c r="AS60" i="5"/>
  <c r="BI10" i="4"/>
  <c r="BI9" i="4"/>
  <c r="BI14" i="4"/>
  <c r="BI11" i="4"/>
  <c r="BJ6" i="4"/>
  <c r="BI8" i="4"/>
  <c r="BI17" i="4"/>
  <c r="BI18" i="4"/>
  <c r="BI15" i="4"/>
  <c r="BI7" i="4"/>
  <c r="BI12" i="4"/>
  <c r="EL59" i="5"/>
  <c r="EW59" i="5"/>
  <c r="CF59" i="5"/>
  <c r="EN59" i="5"/>
  <c r="BW59" i="5"/>
  <c r="FO59" i="5"/>
  <c r="GE59" i="5"/>
  <c r="FF59" i="5"/>
  <c r="CA59" i="5"/>
  <c r="BY59" i="5"/>
  <c r="DV59" i="5"/>
  <c r="BX59" i="5"/>
  <c r="CB59" i="5"/>
  <c r="DZ59" i="5"/>
  <c r="CV59" i="5"/>
  <c r="BP59" i="5"/>
  <c r="FT59" i="5"/>
  <c r="FR59" i="5"/>
  <c r="FY59" i="5"/>
  <c r="DL59" i="5"/>
  <c r="FN59" i="5"/>
  <c r="EZ59" i="5"/>
  <c r="GA59" i="5"/>
  <c r="EU59" i="5"/>
  <c r="FW59" i="5"/>
  <c r="FP59" i="5"/>
  <c r="CU59" i="5"/>
  <c r="DN59" i="5"/>
  <c r="ER59" i="5"/>
  <c r="FC59" i="5"/>
  <c r="DC59" i="5"/>
  <c r="EG59" i="5"/>
  <c r="CG59" i="5"/>
  <c r="EJ59" i="5"/>
  <c r="DU59" i="5"/>
  <c r="EP59" i="5"/>
  <c r="EK59" i="5"/>
  <c r="EC59" i="5"/>
  <c r="CW59" i="5"/>
  <c r="EX59" i="5"/>
  <c r="BQ59" i="5"/>
  <c r="DM59" i="5"/>
  <c r="DX59" i="5"/>
  <c r="BU59" i="5"/>
  <c r="DP59" i="5"/>
  <c r="GB59" i="5"/>
  <c r="CK59" i="5"/>
  <c r="FU59" i="5"/>
  <c r="EH59" i="5"/>
  <c r="CY59" i="5"/>
  <c r="EB59" i="5"/>
  <c r="DR59" i="5"/>
  <c r="CQ59" i="5"/>
  <c r="CJ59" i="5"/>
  <c r="CC59" i="5"/>
  <c r="FZ59" i="5"/>
  <c r="CO59" i="5"/>
  <c r="BS59" i="5"/>
  <c r="ET59" i="5"/>
  <c r="CP59" i="5"/>
  <c r="FD59" i="5"/>
  <c r="FI59" i="5"/>
  <c r="DB59" i="5"/>
  <c r="EY59" i="5"/>
  <c r="EM59" i="5"/>
  <c r="EE59" i="5"/>
  <c r="CT59" i="5"/>
  <c r="DQ59" i="5"/>
  <c r="FQ59" i="5"/>
  <c r="FV59" i="5"/>
  <c r="FJ59" i="5"/>
  <c r="FX59" i="5"/>
  <c r="EV59" i="5"/>
  <c r="DS59" i="5"/>
  <c r="GD59" i="5"/>
  <c r="FM59" i="5"/>
  <c r="CN59" i="5"/>
  <c r="EF59" i="5"/>
  <c r="FH59" i="5"/>
  <c r="DJ59" i="5"/>
  <c r="CR59" i="5"/>
  <c r="CZ59" i="5"/>
  <c r="BR59" i="5"/>
  <c r="CH59" i="5"/>
  <c r="CD59" i="5"/>
  <c r="CS59" i="5"/>
  <c r="FA59" i="5"/>
  <c r="DD59" i="5"/>
  <c r="DY59" i="5"/>
  <c r="DO59" i="5"/>
  <c r="BZ59" i="5"/>
  <c r="DK59" i="5"/>
  <c r="FB59" i="5"/>
  <c r="DG59" i="5"/>
  <c r="ES59" i="5"/>
  <c r="DH59" i="5"/>
  <c r="ED59" i="5"/>
  <c r="DE59" i="5"/>
  <c r="DA59" i="5"/>
  <c r="DF59" i="5"/>
  <c r="EA59" i="5"/>
  <c r="FL59" i="5"/>
  <c r="DW59" i="5"/>
  <c r="EQ59" i="5"/>
  <c r="EO59" i="5"/>
  <c r="CI59" i="5"/>
  <c r="EI59" i="5"/>
  <c r="GC59" i="5"/>
  <c r="BT59" i="5"/>
  <c r="CL59" i="5"/>
  <c r="BV59" i="5"/>
  <c r="CX59" i="5"/>
  <c r="FS59" i="5"/>
  <c r="CM59" i="5"/>
  <c r="FK59" i="5"/>
  <c r="CE59" i="5"/>
  <c r="FE59" i="5"/>
  <c r="DT59" i="5"/>
  <c r="DI59" i="5"/>
  <c r="FG59" i="5"/>
  <c r="BP67" i="2"/>
  <c r="BS67" i="2"/>
  <c r="DS67" i="2"/>
  <c r="DB67" i="2"/>
  <c r="CH67" i="2"/>
  <c r="DA67" i="2"/>
  <c r="BN67" i="2"/>
  <c r="BT67" i="2"/>
  <c r="B68" i="2"/>
  <c r="A66" i="3"/>
  <c r="CO67" i="2"/>
  <c r="C66" i="8"/>
  <c r="BZ67" i="2"/>
  <c r="A67" i="2"/>
  <c r="CE67" i="2"/>
  <c r="BO67" i="2"/>
  <c r="BM67" i="2"/>
  <c r="CK67" i="2"/>
  <c r="DU67" i="2"/>
  <c r="CD67" i="2"/>
  <c r="DL67" i="2"/>
  <c r="DJ67" i="2"/>
  <c r="CJ67" i="2"/>
  <c r="DO67" i="2"/>
  <c r="CC67" i="2"/>
  <c r="DM67" i="2"/>
  <c r="A61" i="5"/>
  <c r="DI67" i="2"/>
  <c r="BR67" i="2"/>
  <c r="CP67" i="2"/>
  <c r="BV67" i="2"/>
  <c r="BW67" i="2"/>
  <c r="CT67" i="2"/>
  <c r="BY67" i="2"/>
  <c r="DX67" i="2"/>
  <c r="G66" i="8" s="1"/>
  <c r="DP67" i="2"/>
  <c r="DE67" i="2"/>
  <c r="CA67" i="2"/>
  <c r="BQ67" i="2"/>
  <c r="CX67" i="2"/>
  <c r="DN67" i="2"/>
  <c r="CU67" i="2"/>
  <c r="CG67" i="2"/>
  <c r="CL67" i="2"/>
  <c r="DK67" i="2"/>
  <c r="CW67" i="2"/>
  <c r="CF67" i="2"/>
  <c r="CM67" i="2"/>
  <c r="DC67" i="2"/>
  <c r="DH67" i="2"/>
  <c r="DR67" i="2"/>
  <c r="CB67" i="2"/>
  <c r="DV67" i="2"/>
  <c r="E66" i="8" s="1"/>
  <c r="CI67" i="2"/>
  <c r="DQ67" i="2"/>
  <c r="DD67" i="2"/>
  <c r="BX67" i="2"/>
  <c r="DG67" i="2"/>
  <c r="B66" i="8"/>
  <c r="DT67" i="2"/>
  <c r="DF67" i="2"/>
  <c r="CR67" i="2"/>
  <c r="CQ67" i="2"/>
  <c r="CV67" i="2"/>
  <c r="CS67" i="2"/>
  <c r="CZ67" i="2"/>
  <c r="C61" i="5"/>
  <c r="B66" i="3" s="1"/>
  <c r="BU67" i="2"/>
  <c r="CN67" i="2"/>
  <c r="CY67" i="2"/>
  <c r="BH8" i="7"/>
  <c r="BH16" i="7" s="1"/>
  <c r="BH9" i="7"/>
  <c r="BH17" i="7" s="1"/>
  <c r="BH11" i="7"/>
  <c r="BH19" i="7" s="1"/>
  <c r="BH10" i="7"/>
  <c r="BH18" i="7" s="1"/>
  <c r="BI6" i="7"/>
  <c r="BH12" i="7"/>
  <c r="BH20" i="7" s="1"/>
  <c r="BJ14" i="4" l="1"/>
  <c r="BJ9" i="4"/>
  <c r="BJ17" i="4"/>
  <c r="BJ11" i="4"/>
  <c r="BJ10" i="4"/>
  <c r="BJ8" i="4"/>
  <c r="BJ12" i="4"/>
  <c r="BJ18" i="4"/>
  <c r="BJ7" i="4"/>
  <c r="BJ15" i="4"/>
  <c r="CB60" i="5"/>
  <c r="DT60" i="5"/>
  <c r="FO60" i="5"/>
  <c r="CI60" i="5"/>
  <c r="FC60" i="5"/>
  <c r="CZ60" i="5"/>
  <c r="FL60" i="5"/>
  <c r="BW60" i="5"/>
  <c r="CA60" i="5"/>
  <c r="CS60" i="5"/>
  <c r="DH60" i="5"/>
  <c r="FY60" i="5"/>
  <c r="FA60" i="5"/>
  <c r="DP60" i="5"/>
  <c r="DR60" i="5"/>
  <c r="CN60" i="5"/>
  <c r="FP60" i="5"/>
  <c r="DZ60" i="5"/>
  <c r="ET60" i="5"/>
  <c r="BT60" i="5"/>
  <c r="CL60" i="5"/>
  <c r="EJ60" i="5"/>
  <c r="CK60" i="5"/>
  <c r="EG60" i="5"/>
  <c r="EH60" i="5"/>
  <c r="FV60" i="5"/>
  <c r="CM60" i="5"/>
  <c r="FJ60" i="5"/>
  <c r="DA60" i="5"/>
  <c r="FK60" i="5"/>
  <c r="FH60" i="5"/>
  <c r="ES60" i="5"/>
  <c r="CQ60" i="5"/>
  <c r="BY60" i="5"/>
  <c r="FM60" i="5"/>
  <c r="CP60" i="5"/>
  <c r="CV60" i="5"/>
  <c r="EY60" i="5"/>
  <c r="BV60" i="5"/>
  <c r="DL60" i="5"/>
  <c r="DD60" i="5"/>
  <c r="DN60" i="5"/>
  <c r="FE60" i="5"/>
  <c r="CF60" i="5"/>
  <c r="FS60" i="5"/>
  <c r="BZ60" i="5"/>
  <c r="CO60" i="5"/>
  <c r="BX60" i="5"/>
  <c r="CC60" i="5"/>
  <c r="EU60" i="5"/>
  <c r="EO60" i="5"/>
  <c r="EL60" i="5"/>
  <c r="GB60" i="5"/>
  <c r="FG60" i="5"/>
  <c r="EQ60" i="5"/>
  <c r="GC60" i="5"/>
  <c r="EF60" i="5"/>
  <c r="ER60" i="5"/>
  <c r="EB60" i="5"/>
  <c r="FU60" i="5"/>
  <c r="DF60" i="5"/>
  <c r="EV60" i="5"/>
  <c r="FW60" i="5"/>
  <c r="DG60" i="5"/>
  <c r="DQ60" i="5"/>
  <c r="CX60" i="5"/>
  <c r="DO60" i="5"/>
  <c r="FF60" i="5"/>
  <c r="DS60" i="5"/>
  <c r="FD60" i="5"/>
  <c r="ED60" i="5"/>
  <c r="DX60" i="5"/>
  <c r="EP60" i="5"/>
  <c r="DI60" i="5"/>
  <c r="DW60" i="5"/>
  <c r="CR60" i="5"/>
  <c r="CJ60" i="5"/>
  <c r="EZ60" i="5"/>
  <c r="FI60" i="5"/>
  <c r="DB60" i="5"/>
  <c r="BP60" i="5"/>
  <c r="BS60" i="5"/>
  <c r="DJ60" i="5"/>
  <c r="EI60" i="5"/>
  <c r="DU60" i="5"/>
  <c r="FR60" i="5"/>
  <c r="FQ60" i="5"/>
  <c r="CG60" i="5"/>
  <c r="EW60" i="5"/>
  <c r="GD60" i="5"/>
  <c r="CE60" i="5"/>
  <c r="FN60" i="5"/>
  <c r="DV60" i="5"/>
  <c r="GE60" i="5"/>
  <c r="EC60" i="5"/>
  <c r="CW60" i="5"/>
  <c r="EA60" i="5"/>
  <c r="EK60" i="5"/>
  <c r="FT60" i="5"/>
  <c r="BQ60" i="5"/>
  <c r="FZ60" i="5"/>
  <c r="EE60" i="5"/>
  <c r="GA60" i="5"/>
  <c r="BU60" i="5"/>
  <c r="FX60" i="5"/>
  <c r="CY60" i="5"/>
  <c r="DM60" i="5"/>
  <c r="DK60" i="5"/>
  <c r="DE60" i="5"/>
  <c r="CT60" i="5"/>
  <c r="EN60" i="5"/>
  <c r="DY60" i="5"/>
  <c r="EX60" i="5"/>
  <c r="EM60" i="5"/>
  <c r="FB60" i="5"/>
  <c r="CH60" i="5"/>
  <c r="CD60" i="5"/>
  <c r="CU60" i="5"/>
  <c r="BR60" i="5"/>
  <c r="DC60" i="5"/>
  <c r="DF68" i="2"/>
  <c r="BR68" i="2"/>
  <c r="CD68" i="2"/>
  <c r="CG68" i="2"/>
  <c r="DK68" i="2"/>
  <c r="DE68" i="2"/>
  <c r="DC68" i="2"/>
  <c r="BU68" i="2"/>
  <c r="BW68" i="2"/>
  <c r="A68" i="2"/>
  <c r="DJ68" i="2"/>
  <c r="CK68" i="2"/>
  <c r="DS68" i="2"/>
  <c r="CO68" i="2"/>
  <c r="BX68" i="2"/>
  <c r="CV68" i="2"/>
  <c r="BY68" i="2"/>
  <c r="C62" i="5"/>
  <c r="B67" i="3" s="1"/>
  <c r="DA68" i="2"/>
  <c r="BN68" i="2"/>
  <c r="DR68" i="2"/>
  <c r="BV68" i="2"/>
  <c r="DG68" i="2"/>
  <c r="CL68" i="2"/>
  <c r="DV68" i="2"/>
  <c r="E67" i="8" s="1"/>
  <c r="CA68" i="2"/>
  <c r="BM68" i="2"/>
  <c r="CF68" i="2"/>
  <c r="CW68" i="2"/>
  <c r="CU68" i="2"/>
  <c r="B67" i="8"/>
  <c r="CM68" i="2"/>
  <c r="CB68" i="2"/>
  <c r="CQ68" i="2"/>
  <c r="BP68" i="2"/>
  <c r="DX68" i="2"/>
  <c r="G67" i="8" s="1"/>
  <c r="BQ68" i="2"/>
  <c r="BO68" i="2"/>
  <c r="DN68" i="2"/>
  <c r="DU68" i="2"/>
  <c r="CY68" i="2"/>
  <c r="CC68" i="2"/>
  <c r="CP68" i="2"/>
  <c r="BZ68" i="2"/>
  <c r="DT68" i="2"/>
  <c r="CI68" i="2"/>
  <c r="DD68" i="2"/>
  <c r="A67" i="3"/>
  <c r="CJ68" i="2"/>
  <c r="DI68" i="2"/>
  <c r="CT68" i="2"/>
  <c r="CN68" i="2"/>
  <c r="C67" i="8"/>
  <c r="DQ68" i="2"/>
  <c r="CH68" i="2"/>
  <c r="A62" i="5"/>
  <c r="DP68" i="2"/>
  <c r="CX68" i="2"/>
  <c r="CE68" i="2"/>
  <c r="CS68" i="2"/>
  <c r="DL68" i="2"/>
  <c r="BS68" i="2"/>
  <c r="DO68" i="2"/>
  <c r="DB68" i="2"/>
  <c r="CZ68" i="2"/>
  <c r="BT68" i="2"/>
  <c r="B69" i="2"/>
  <c r="DM68" i="2"/>
  <c r="DH68" i="2"/>
  <c r="CR68" i="2"/>
  <c r="BI8" i="7"/>
  <c r="BI16" i="7" s="1"/>
  <c r="BI12" i="7"/>
  <c r="BI20" i="7" s="1"/>
  <c r="BI10" i="7"/>
  <c r="BI18" i="7" s="1"/>
  <c r="BI11" i="7"/>
  <c r="BI19" i="7" s="1"/>
  <c r="BI9" i="7"/>
  <c r="BI17" i="7" s="1"/>
  <c r="Y61" i="5"/>
  <c r="O61" i="5"/>
  <c r="BC61" i="5"/>
  <c r="BB61" i="5"/>
  <c r="BO61" i="5"/>
  <c r="BH61" i="5"/>
  <c r="AN61" i="5"/>
  <c r="N61" i="5"/>
  <c r="H61" i="5"/>
  <c r="S61" i="5"/>
  <c r="BE61" i="5"/>
  <c r="BM61" i="5"/>
  <c r="D66" i="3" s="1"/>
  <c r="AI61" i="5"/>
  <c r="AL61" i="5"/>
  <c r="AM61" i="5"/>
  <c r="AC61" i="5"/>
  <c r="AG61" i="5"/>
  <c r="AV61" i="5"/>
  <c r="AQ61" i="5"/>
  <c r="AF61" i="5"/>
  <c r="AH61" i="5"/>
  <c r="BJ61" i="5"/>
  <c r="X61" i="5"/>
  <c r="J61" i="5"/>
  <c r="BI61" i="5"/>
  <c r="AK61" i="5"/>
  <c r="R61" i="5"/>
  <c r="K61" i="5"/>
  <c r="AW61" i="5"/>
  <c r="BN61" i="5"/>
  <c r="E66" i="3" s="1"/>
  <c r="AZ61" i="5"/>
  <c r="T61" i="5"/>
  <c r="P61" i="5"/>
  <c r="AO61" i="5"/>
  <c r="AR61" i="5"/>
  <c r="V61" i="5"/>
  <c r="AE61" i="5"/>
  <c r="AP61" i="5"/>
  <c r="AB61" i="5"/>
  <c r="BK61" i="5"/>
  <c r="BF61" i="5"/>
  <c r="B61" i="5"/>
  <c r="D61" i="5"/>
  <c r="AS61" i="5"/>
  <c r="BL61" i="5"/>
  <c r="C66" i="3" s="1"/>
  <c r="M61" i="5"/>
  <c r="AA61" i="5"/>
  <c r="I61" i="5"/>
  <c r="AD61" i="5"/>
  <c r="E61" i="5"/>
  <c r="Q61" i="5"/>
  <c r="AJ61" i="5"/>
  <c r="BG61" i="5"/>
  <c r="L61" i="5"/>
  <c r="G61" i="5"/>
  <c r="U61" i="5"/>
  <c r="F61" i="5"/>
  <c r="AT61" i="5"/>
  <c r="W61" i="5"/>
  <c r="Z61" i="5"/>
  <c r="AU61" i="5"/>
  <c r="AY61" i="5"/>
  <c r="AX61" i="5"/>
  <c r="BA61" i="5"/>
  <c r="BD61" i="5"/>
  <c r="D66" i="8"/>
  <c r="DW67" i="2"/>
  <c r="F66" i="8" s="1"/>
  <c r="A66" i="8" s="1"/>
  <c r="FO61" i="5" l="1"/>
  <c r="EZ61" i="5"/>
  <c r="FY61" i="5"/>
  <c r="FQ61" i="5"/>
  <c r="DA61" i="5"/>
  <c r="EL61" i="5"/>
  <c r="FM61" i="5"/>
  <c r="DH61" i="5"/>
  <c r="DV61" i="5"/>
  <c r="CG61" i="5"/>
  <c r="DW61" i="5"/>
  <c r="DN61" i="5"/>
  <c r="FN61" i="5"/>
  <c r="BT61" i="5"/>
  <c r="DB61" i="5"/>
  <c r="FT61" i="5"/>
  <c r="FW61" i="5"/>
  <c r="DZ61" i="5"/>
  <c r="CZ61" i="5"/>
  <c r="GE61" i="5"/>
  <c r="CM61" i="5"/>
  <c r="BV61" i="5"/>
  <c r="DY61" i="5"/>
  <c r="EG61" i="5"/>
  <c r="DG61" i="5"/>
  <c r="DI61" i="5"/>
  <c r="DC61" i="5"/>
  <c r="DX61" i="5"/>
  <c r="DD61" i="5"/>
  <c r="DL61" i="5"/>
  <c r="EF61" i="5"/>
  <c r="CF61" i="5"/>
  <c r="GD61" i="5"/>
  <c r="FP61" i="5"/>
  <c r="FF61" i="5"/>
  <c r="BU61" i="5"/>
  <c r="BP61" i="5"/>
  <c r="ER61" i="5"/>
  <c r="DS61" i="5"/>
  <c r="CY61" i="5"/>
  <c r="BW61" i="5"/>
  <c r="CO61" i="5"/>
  <c r="EP61" i="5"/>
  <c r="CR61" i="5"/>
  <c r="DE61" i="5"/>
  <c r="GC61" i="5"/>
  <c r="EU61" i="5"/>
  <c r="FA61" i="5"/>
  <c r="EC61" i="5"/>
  <c r="FS61" i="5"/>
  <c r="CN61" i="5"/>
  <c r="DQ61" i="5"/>
  <c r="BZ61" i="5"/>
  <c r="BS61" i="5"/>
  <c r="FD61" i="5"/>
  <c r="CT61" i="5"/>
  <c r="DR61" i="5"/>
  <c r="CJ61" i="5"/>
  <c r="EO61" i="5"/>
  <c r="EM61" i="5"/>
  <c r="FC61" i="5"/>
  <c r="FX61" i="5"/>
  <c r="CE61" i="5"/>
  <c r="FR61" i="5"/>
  <c r="DT61" i="5"/>
  <c r="CK61" i="5"/>
  <c r="EV61" i="5"/>
  <c r="CV61" i="5"/>
  <c r="EI61" i="5"/>
  <c r="DP61" i="5"/>
  <c r="FG61" i="5"/>
  <c r="CI61" i="5"/>
  <c r="DO61" i="5"/>
  <c r="EH61" i="5"/>
  <c r="EW61" i="5"/>
  <c r="DM61" i="5"/>
  <c r="EY61" i="5"/>
  <c r="EE61" i="5"/>
  <c r="GB61" i="5"/>
  <c r="FV61" i="5"/>
  <c r="FH61" i="5"/>
  <c r="FZ61" i="5"/>
  <c r="CX61" i="5"/>
  <c r="EK61" i="5"/>
  <c r="EB61" i="5"/>
  <c r="ET61" i="5"/>
  <c r="BR61" i="5"/>
  <c r="DF61" i="5"/>
  <c r="DK61" i="5"/>
  <c r="CL61" i="5"/>
  <c r="CB61" i="5"/>
  <c r="DU61" i="5"/>
  <c r="CU61" i="5"/>
  <c r="EA61" i="5"/>
  <c r="CP61" i="5"/>
  <c r="FB61" i="5"/>
  <c r="CW61" i="5"/>
  <c r="BX61" i="5"/>
  <c r="EN61" i="5"/>
  <c r="DJ61" i="5"/>
  <c r="FJ61" i="5"/>
  <c r="CH61" i="5"/>
  <c r="CA61" i="5"/>
  <c r="FU61" i="5"/>
  <c r="EQ61" i="5"/>
  <c r="BQ61" i="5"/>
  <c r="CQ61" i="5"/>
  <c r="CS61" i="5"/>
  <c r="FE61" i="5"/>
  <c r="ES61" i="5"/>
  <c r="GA61" i="5"/>
  <c r="EX61" i="5"/>
  <c r="FK61" i="5"/>
  <c r="FI61" i="5"/>
  <c r="ED61" i="5"/>
  <c r="EJ61" i="5"/>
  <c r="CC61" i="5"/>
  <c r="CD61" i="5"/>
  <c r="BY61" i="5"/>
  <c r="FL61" i="5"/>
  <c r="BJ62" i="5"/>
  <c r="BG62" i="5"/>
  <c r="BO62" i="5"/>
  <c r="AQ62" i="5"/>
  <c r="AX62" i="5"/>
  <c r="N62" i="5"/>
  <c r="BN62" i="5"/>
  <c r="E67" i="3" s="1"/>
  <c r="BD62" i="5"/>
  <c r="L62" i="5"/>
  <c r="O62" i="5"/>
  <c r="V62" i="5"/>
  <c r="M62" i="5"/>
  <c r="AF62" i="5"/>
  <c r="AY62" i="5"/>
  <c r="R62" i="5"/>
  <c r="BC62" i="5"/>
  <c r="Y62" i="5"/>
  <c r="AI62" i="5"/>
  <c r="I62" i="5"/>
  <c r="AZ62" i="5"/>
  <c r="X62" i="5"/>
  <c r="S62" i="5"/>
  <c r="BB62" i="5"/>
  <c r="Q62" i="5"/>
  <c r="BM62" i="5"/>
  <c r="D67" i="3" s="1"/>
  <c r="AP62" i="5"/>
  <c r="E62" i="5"/>
  <c r="BF62" i="5"/>
  <c r="AR62" i="5"/>
  <c r="BE62" i="5"/>
  <c r="BA62" i="5"/>
  <c r="BL62" i="5"/>
  <c r="C67" i="3" s="1"/>
  <c r="AU62" i="5"/>
  <c r="AS62" i="5"/>
  <c r="BK62" i="5"/>
  <c r="AJ62" i="5"/>
  <c r="AW62" i="5"/>
  <c r="AT62" i="5"/>
  <c r="AE62" i="5"/>
  <c r="D62" i="5"/>
  <c r="AK62" i="5"/>
  <c r="G62" i="5"/>
  <c r="AB62" i="5"/>
  <c r="BI62" i="5"/>
  <c r="T62" i="5"/>
  <c r="P62" i="5"/>
  <c r="B62" i="5"/>
  <c r="AM62" i="5"/>
  <c r="AH62" i="5"/>
  <c r="U62" i="5"/>
  <c r="W62" i="5"/>
  <c r="H62" i="5"/>
  <c r="BH62" i="5"/>
  <c r="AG62" i="5"/>
  <c r="K62" i="5"/>
  <c r="AC62" i="5"/>
  <c r="AN62" i="5"/>
  <c r="AA62" i="5"/>
  <c r="AV62" i="5"/>
  <c r="J62" i="5"/>
  <c r="F62" i="5"/>
  <c r="Z62" i="5"/>
  <c r="AO62" i="5"/>
  <c r="AD62" i="5"/>
  <c r="AL62" i="5"/>
  <c r="D67" i="8"/>
  <c r="DW68" i="2"/>
  <c r="F67" i="8" s="1"/>
  <c r="A67" i="8" s="1"/>
  <c r="C68" i="8"/>
  <c r="BW69" i="2"/>
  <c r="CR69" i="2"/>
  <c r="CS69" i="2"/>
  <c r="CA69" i="2"/>
  <c r="B70" i="2"/>
  <c r="BQ69" i="2"/>
  <c r="DO69" i="2"/>
  <c r="CU69" i="2"/>
  <c r="BR69" i="2"/>
  <c r="CE69" i="2"/>
  <c r="CF69" i="2"/>
  <c r="CO69" i="2"/>
  <c r="DL69" i="2"/>
  <c r="DP69" i="2"/>
  <c r="DV69" i="2"/>
  <c r="E68" i="8" s="1"/>
  <c r="A68" i="3"/>
  <c r="DK69" i="2"/>
  <c r="CB69" i="2"/>
  <c r="DJ69" i="2"/>
  <c r="DS69" i="2"/>
  <c r="BX69" i="2"/>
  <c r="CI69" i="2"/>
  <c r="CJ69" i="2"/>
  <c r="BS69" i="2"/>
  <c r="DR69" i="2"/>
  <c r="CV69" i="2"/>
  <c r="CX69" i="2"/>
  <c r="DD69" i="2"/>
  <c r="DF69" i="2"/>
  <c r="BO69" i="2"/>
  <c r="BT69" i="2"/>
  <c r="CL69" i="2"/>
  <c r="A63" i="5"/>
  <c r="CD69" i="2"/>
  <c r="CN69" i="2"/>
  <c r="CM69" i="2"/>
  <c r="CW69" i="2"/>
  <c r="DX69" i="2"/>
  <c r="G68" i="8" s="1"/>
  <c r="DN69" i="2"/>
  <c r="BZ69" i="2"/>
  <c r="BP69" i="2"/>
  <c r="DA69" i="2"/>
  <c r="BN69" i="2"/>
  <c r="CZ69" i="2"/>
  <c r="DC69" i="2"/>
  <c r="CC69" i="2"/>
  <c r="B68" i="8"/>
  <c r="BM69" i="2"/>
  <c r="DG69" i="2"/>
  <c r="DH69" i="2"/>
  <c r="CH69" i="2"/>
  <c r="DQ69" i="2"/>
  <c r="BV69" i="2"/>
  <c r="DE69" i="2"/>
  <c r="DI69" i="2"/>
  <c r="BU69" i="2"/>
  <c r="CQ69" i="2"/>
  <c r="CG69" i="2"/>
  <c r="CP69" i="2"/>
  <c r="BY69" i="2"/>
  <c r="CY69" i="2"/>
  <c r="CK69" i="2"/>
  <c r="DT69" i="2"/>
  <c r="C63" i="5"/>
  <c r="B68" i="3" s="1"/>
  <c r="DM69" i="2"/>
  <c r="DB69" i="2"/>
  <c r="A69" i="2"/>
  <c r="DU69" i="2"/>
  <c r="CT69" i="2"/>
  <c r="DW69" i="2" l="1"/>
  <c r="F68" i="8" s="1"/>
  <c r="A68" i="8" s="1"/>
  <c r="D68" i="8"/>
  <c r="DI62" i="5"/>
  <c r="FM62" i="5"/>
  <c r="BU62" i="5"/>
  <c r="EK62" i="5"/>
  <c r="EP62" i="5"/>
  <c r="FB62" i="5"/>
  <c r="BY62" i="5"/>
  <c r="EE62" i="5"/>
  <c r="CM62" i="5"/>
  <c r="FY62" i="5"/>
  <c r="EJ62" i="5"/>
  <c r="FL62" i="5"/>
  <c r="CY62" i="5"/>
  <c r="DQ62" i="5"/>
  <c r="ER62" i="5"/>
  <c r="DN62" i="5"/>
  <c r="DE62" i="5"/>
  <c r="FI62" i="5"/>
  <c r="FJ62" i="5"/>
  <c r="CB62" i="5"/>
  <c r="BS62" i="5"/>
  <c r="CX62" i="5"/>
  <c r="DJ62" i="5"/>
  <c r="EX62" i="5"/>
  <c r="GD62" i="5"/>
  <c r="CG62" i="5"/>
  <c r="FP62" i="5"/>
  <c r="DR62" i="5"/>
  <c r="BX62" i="5"/>
  <c r="EQ62" i="5"/>
  <c r="EZ62" i="5"/>
  <c r="CF62" i="5"/>
  <c r="DF62" i="5"/>
  <c r="CN62" i="5"/>
  <c r="FW62" i="5"/>
  <c r="FA62" i="5"/>
  <c r="BW62" i="5"/>
  <c r="EG62" i="5"/>
  <c r="ES62" i="5"/>
  <c r="CP62" i="5"/>
  <c r="DX62" i="5"/>
  <c r="CW62" i="5"/>
  <c r="FE62" i="5"/>
  <c r="DH62" i="5"/>
  <c r="EA62" i="5"/>
  <c r="FN62" i="5"/>
  <c r="DV62" i="5"/>
  <c r="DM62" i="5"/>
  <c r="EW62" i="5"/>
  <c r="FH62" i="5"/>
  <c r="CO62" i="5"/>
  <c r="CI62" i="5"/>
  <c r="GA62" i="5"/>
  <c r="CA62" i="5"/>
  <c r="DC62" i="5"/>
  <c r="CQ62" i="5"/>
  <c r="DU62" i="5"/>
  <c r="EN62" i="5"/>
  <c r="FS62" i="5"/>
  <c r="DS62" i="5"/>
  <c r="CR62" i="5"/>
  <c r="CJ62" i="5"/>
  <c r="ET62" i="5"/>
  <c r="CH62" i="5"/>
  <c r="CL62" i="5"/>
  <c r="EF62" i="5"/>
  <c r="BR62" i="5"/>
  <c r="EV62" i="5"/>
  <c r="EO62" i="5"/>
  <c r="CV62" i="5"/>
  <c r="CE62" i="5"/>
  <c r="FV62" i="5"/>
  <c r="DY62" i="5"/>
  <c r="CS62" i="5"/>
  <c r="BT62" i="5"/>
  <c r="CZ62" i="5"/>
  <c r="ED62" i="5"/>
  <c r="FO62" i="5"/>
  <c r="FC62" i="5"/>
  <c r="CC62" i="5"/>
  <c r="BZ62" i="5"/>
  <c r="CK62" i="5"/>
  <c r="EU62" i="5"/>
  <c r="FZ62" i="5"/>
  <c r="FF62" i="5"/>
  <c r="EY62" i="5"/>
  <c r="FU62" i="5"/>
  <c r="FT62" i="5"/>
  <c r="FK62" i="5"/>
  <c r="CT62" i="5"/>
  <c r="BV62" i="5"/>
  <c r="EI62" i="5"/>
  <c r="DK62" i="5"/>
  <c r="CU62" i="5"/>
  <c r="EM62" i="5"/>
  <c r="DL62" i="5"/>
  <c r="DD62" i="5"/>
  <c r="FR62" i="5"/>
  <c r="EB62" i="5"/>
  <c r="DW62" i="5"/>
  <c r="DB62" i="5"/>
  <c r="FQ62" i="5"/>
  <c r="GE62" i="5"/>
  <c r="BQ62" i="5"/>
  <c r="EH62" i="5"/>
  <c r="CD62" i="5"/>
  <c r="DP62" i="5"/>
  <c r="GB62" i="5"/>
  <c r="DO62" i="5"/>
  <c r="DT62" i="5"/>
  <c r="DA62" i="5"/>
  <c r="FD62" i="5"/>
  <c r="EL62" i="5"/>
  <c r="FG62" i="5"/>
  <c r="GC62" i="5"/>
  <c r="FX62" i="5"/>
  <c r="DZ62" i="5"/>
  <c r="DG62" i="5"/>
  <c r="EC62" i="5"/>
  <c r="BP62" i="5"/>
  <c r="BL63" i="5"/>
  <c r="C68" i="3" s="1"/>
  <c r="BE63" i="5"/>
  <c r="Z63" i="5"/>
  <c r="M63" i="5"/>
  <c r="AO63" i="5"/>
  <c r="AY63" i="5"/>
  <c r="K63" i="5"/>
  <c r="BG63" i="5"/>
  <c r="AW63" i="5"/>
  <c r="AT63" i="5"/>
  <c r="AJ63" i="5"/>
  <c r="AX63" i="5"/>
  <c r="AE63" i="5"/>
  <c r="AZ63" i="5"/>
  <c r="BJ63" i="5"/>
  <c r="BK63" i="5"/>
  <c r="D63" i="5"/>
  <c r="BM63" i="5"/>
  <c r="D68" i="3" s="1"/>
  <c r="L63" i="5"/>
  <c r="AB63" i="5"/>
  <c r="AK63" i="5"/>
  <c r="W63" i="5"/>
  <c r="AC63" i="5"/>
  <c r="T63" i="5"/>
  <c r="AD63" i="5"/>
  <c r="J63" i="5"/>
  <c r="AS63" i="5"/>
  <c r="BN63" i="5"/>
  <c r="E68" i="3" s="1"/>
  <c r="R63" i="5"/>
  <c r="AQ63" i="5"/>
  <c r="H63" i="5"/>
  <c r="N63" i="5"/>
  <c r="B63" i="5"/>
  <c r="BI63" i="5"/>
  <c r="AA63" i="5"/>
  <c r="S63" i="5"/>
  <c r="BA63" i="5"/>
  <c r="AR63" i="5"/>
  <c r="O63" i="5"/>
  <c r="BH63" i="5"/>
  <c r="F63" i="5"/>
  <c r="AV63" i="5"/>
  <c r="AP63" i="5"/>
  <c r="BC63" i="5"/>
  <c r="AM63" i="5"/>
  <c r="U63" i="5"/>
  <c r="AH63" i="5"/>
  <c r="BD63" i="5"/>
  <c r="P63" i="5"/>
  <c r="AN63" i="5"/>
  <c r="BF63" i="5"/>
  <c r="E63" i="5"/>
  <c r="V63" i="5"/>
  <c r="X63" i="5"/>
  <c r="Y63" i="5"/>
  <c r="G63" i="5"/>
  <c r="AI63" i="5"/>
  <c r="AL63" i="5"/>
  <c r="AU63" i="5"/>
  <c r="BO63" i="5"/>
  <c r="AG63" i="5"/>
  <c r="I63" i="5"/>
  <c r="Q63" i="5"/>
  <c r="BB63" i="5"/>
  <c r="AF63" i="5"/>
  <c r="BN70" i="2"/>
  <c r="DN70" i="2"/>
  <c r="CG70" i="2"/>
  <c r="B69" i="8"/>
  <c r="DU70" i="2"/>
  <c r="BT70" i="2"/>
  <c r="DV70" i="2"/>
  <c r="E69" i="8" s="1"/>
  <c r="CJ70" i="2"/>
  <c r="BY70" i="2"/>
  <c r="BP70" i="2"/>
  <c r="DJ70" i="2"/>
  <c r="DQ70" i="2"/>
  <c r="DX70" i="2"/>
  <c r="G69" i="8" s="1"/>
  <c r="DI70" i="2"/>
  <c r="CO70" i="2"/>
  <c r="A64" i="5"/>
  <c r="DT70" i="2"/>
  <c r="DR70" i="2"/>
  <c r="BR70" i="2"/>
  <c r="CY70" i="2"/>
  <c r="DH70" i="2"/>
  <c r="C64" i="5"/>
  <c r="B69" i="3" s="1"/>
  <c r="DM70" i="2"/>
  <c r="CX70" i="2"/>
  <c r="CK70" i="2"/>
  <c r="BW70" i="2"/>
  <c r="DK70" i="2"/>
  <c r="BZ70" i="2"/>
  <c r="CS70" i="2"/>
  <c r="CZ70" i="2"/>
  <c r="DP70" i="2"/>
  <c r="DA70" i="2"/>
  <c r="A69" i="3"/>
  <c r="CW70" i="2"/>
  <c r="CB70" i="2"/>
  <c r="CD70" i="2"/>
  <c r="CF70" i="2"/>
  <c r="CI70" i="2"/>
  <c r="DO70" i="2"/>
  <c r="CL70" i="2"/>
  <c r="DE70" i="2"/>
  <c r="BO70" i="2"/>
  <c r="CE70" i="2"/>
  <c r="BQ70" i="2"/>
  <c r="CM70" i="2"/>
  <c r="DB70" i="2"/>
  <c r="C69" i="8"/>
  <c r="CC70" i="2"/>
  <c r="DD70" i="2"/>
  <c r="BS70" i="2"/>
  <c r="CV70" i="2"/>
  <c r="BM70" i="2"/>
  <c r="CU70" i="2"/>
  <c r="DC70" i="2"/>
  <c r="CN70" i="2"/>
  <c r="DG70" i="2"/>
  <c r="BV70" i="2"/>
  <c r="CH70" i="2"/>
  <c r="DL70" i="2"/>
  <c r="B71" i="2"/>
  <c r="CQ70" i="2"/>
  <c r="CA70" i="2"/>
  <c r="DF70" i="2"/>
  <c r="CR70" i="2"/>
  <c r="CP70" i="2"/>
  <c r="BX70" i="2"/>
  <c r="CT70" i="2"/>
  <c r="BU70" i="2"/>
  <c r="A70" i="2"/>
  <c r="DS70" i="2"/>
  <c r="CP71" i="2" l="1"/>
  <c r="DV71" i="2"/>
  <c r="E70" i="8" s="1"/>
  <c r="DT71" i="2"/>
  <c r="DA71" i="2"/>
  <c r="CC71" i="2"/>
  <c r="CA71" i="2"/>
  <c r="CV71" i="2"/>
  <c r="DB71" i="2"/>
  <c r="A65" i="5"/>
  <c r="A70" i="3"/>
  <c r="BQ71" i="2"/>
  <c r="DI71" i="2"/>
  <c r="CZ71" i="2"/>
  <c r="C70" i="8"/>
  <c r="CT71" i="2"/>
  <c r="BS71" i="2"/>
  <c r="CJ71" i="2"/>
  <c r="DL71" i="2"/>
  <c r="CG71" i="2"/>
  <c r="CL71" i="2"/>
  <c r="CD71" i="2"/>
  <c r="DH71" i="2"/>
  <c r="BO71" i="2"/>
  <c r="DR71" i="2"/>
  <c r="C65" i="5"/>
  <c r="B70" i="3" s="1"/>
  <c r="DX71" i="2"/>
  <c r="G70" i="8" s="1"/>
  <c r="DN71" i="2"/>
  <c r="DG71" i="2"/>
  <c r="CE71" i="2"/>
  <c r="DE71" i="2"/>
  <c r="DU71" i="2"/>
  <c r="CX71" i="2"/>
  <c r="BR71" i="2"/>
  <c r="CR71" i="2"/>
  <c r="CQ71" i="2"/>
  <c r="BZ71" i="2"/>
  <c r="BV71" i="2"/>
  <c r="DQ71" i="2"/>
  <c r="CO71" i="2"/>
  <c r="CF71" i="2"/>
  <c r="BT71" i="2"/>
  <c r="CI71" i="2"/>
  <c r="BP71" i="2"/>
  <c r="CM71" i="2"/>
  <c r="DJ71" i="2"/>
  <c r="DD71" i="2"/>
  <c r="B70" i="8"/>
  <c r="DC71" i="2"/>
  <c r="DO71" i="2"/>
  <c r="CW71" i="2"/>
  <c r="BY71" i="2"/>
  <c r="CY71" i="2"/>
  <c r="BX71" i="2"/>
  <c r="BM71" i="2"/>
  <c r="BU71" i="2"/>
  <c r="DP71" i="2"/>
  <c r="CB71" i="2"/>
  <c r="CS71" i="2"/>
  <c r="DS71" i="2"/>
  <c r="CK71" i="2"/>
  <c r="CH71" i="2"/>
  <c r="CN71" i="2"/>
  <c r="A71" i="2"/>
  <c r="CU71" i="2"/>
  <c r="DF71" i="2"/>
  <c r="BN71" i="2"/>
  <c r="BW71" i="2"/>
  <c r="DK71" i="2"/>
  <c r="B72" i="2"/>
  <c r="DM71" i="2"/>
  <c r="DW70" i="2"/>
  <c r="F69" i="8" s="1"/>
  <c r="A69" i="8" s="1"/>
  <c r="D69" i="8"/>
  <c r="EZ63" i="5"/>
  <c r="BZ63" i="5"/>
  <c r="DP63" i="5"/>
  <c r="FD63" i="5"/>
  <c r="CX63" i="5"/>
  <c r="CG63" i="5"/>
  <c r="FN63" i="5"/>
  <c r="EN63" i="5"/>
  <c r="CN63" i="5"/>
  <c r="CI63" i="5"/>
  <c r="GD63" i="5"/>
  <c r="EB63" i="5"/>
  <c r="BV63" i="5"/>
  <c r="FZ63" i="5"/>
  <c r="FE63" i="5"/>
  <c r="EL63" i="5"/>
  <c r="CF63" i="5"/>
  <c r="BP63" i="5"/>
  <c r="EC63" i="5"/>
  <c r="EM63" i="5"/>
  <c r="EA63" i="5"/>
  <c r="CZ63" i="5"/>
  <c r="EJ63" i="5"/>
  <c r="FF63" i="5"/>
  <c r="CO63" i="5"/>
  <c r="CH63" i="5"/>
  <c r="CC63" i="5"/>
  <c r="DN63" i="5"/>
  <c r="DJ63" i="5"/>
  <c r="EX63" i="5"/>
  <c r="DY63" i="5"/>
  <c r="FJ63" i="5"/>
  <c r="BX63" i="5"/>
  <c r="CK63" i="5"/>
  <c r="FW63" i="5"/>
  <c r="GC63" i="5"/>
  <c r="DB63" i="5"/>
  <c r="EV63" i="5"/>
  <c r="FG63" i="5"/>
  <c r="CP63" i="5"/>
  <c r="GE63" i="5"/>
  <c r="FS63" i="5"/>
  <c r="FK63" i="5"/>
  <c r="DA63" i="5"/>
  <c r="BS63" i="5"/>
  <c r="CA63" i="5"/>
  <c r="BT63" i="5"/>
  <c r="FU63" i="5"/>
  <c r="EQ63" i="5"/>
  <c r="DR63" i="5"/>
  <c r="CS63" i="5"/>
  <c r="DV63" i="5"/>
  <c r="CT63" i="5"/>
  <c r="CU63" i="5"/>
  <c r="EF63" i="5"/>
  <c r="DG63" i="5"/>
  <c r="FT63" i="5"/>
  <c r="DH63" i="5"/>
  <c r="CQ63" i="5"/>
  <c r="DW63" i="5"/>
  <c r="DX63" i="5"/>
  <c r="ER63" i="5"/>
  <c r="CB63" i="5"/>
  <c r="FH63" i="5"/>
  <c r="DC63" i="5"/>
  <c r="FR63" i="5"/>
  <c r="CM63" i="5"/>
  <c r="CV63" i="5"/>
  <c r="DZ63" i="5"/>
  <c r="FA63" i="5"/>
  <c r="EO63" i="5"/>
  <c r="DO63" i="5"/>
  <c r="CR63" i="5"/>
  <c r="FI63" i="5"/>
  <c r="BU63" i="5"/>
  <c r="DU63" i="5"/>
  <c r="EG63" i="5"/>
  <c r="DT63" i="5"/>
  <c r="GA63" i="5"/>
  <c r="FQ63" i="5"/>
  <c r="EH63" i="5"/>
  <c r="FX63" i="5"/>
  <c r="BW63" i="5"/>
  <c r="FC63" i="5"/>
  <c r="EY63" i="5"/>
  <c r="DF63" i="5"/>
  <c r="FV63" i="5"/>
  <c r="ED63" i="5"/>
  <c r="BR63" i="5"/>
  <c r="CD63" i="5"/>
  <c r="FL63" i="5"/>
  <c r="CY63" i="5"/>
  <c r="DS63" i="5"/>
  <c r="FY63" i="5"/>
  <c r="FP63" i="5"/>
  <c r="DD63" i="5"/>
  <c r="CE63" i="5"/>
  <c r="FO63" i="5"/>
  <c r="EU63" i="5"/>
  <c r="GB63" i="5"/>
  <c r="DL63" i="5"/>
  <c r="CW63" i="5"/>
  <c r="EE63" i="5"/>
  <c r="DK63" i="5"/>
  <c r="CL63" i="5"/>
  <c r="BY63" i="5"/>
  <c r="EW63" i="5"/>
  <c r="CJ63" i="5"/>
  <c r="DQ63" i="5"/>
  <c r="DM63" i="5"/>
  <c r="ES63" i="5"/>
  <c r="EP63" i="5"/>
  <c r="EK63" i="5"/>
  <c r="DI63" i="5"/>
  <c r="FM63" i="5"/>
  <c r="FB63" i="5"/>
  <c r="BQ63" i="5"/>
  <c r="DE63" i="5"/>
  <c r="ET63" i="5"/>
  <c r="EI63" i="5"/>
  <c r="Q64" i="5"/>
  <c r="AG64" i="5"/>
  <c r="BN64" i="5"/>
  <c r="E69" i="3" s="1"/>
  <c r="AY64" i="5"/>
  <c r="BA64" i="5"/>
  <c r="AK64" i="5"/>
  <c r="AI64" i="5"/>
  <c r="AH64" i="5"/>
  <c r="BG64" i="5"/>
  <c r="BL64" i="5"/>
  <c r="C69" i="3" s="1"/>
  <c r="V64" i="5"/>
  <c r="AC64" i="5"/>
  <c r="J64" i="5"/>
  <c r="I64" i="5"/>
  <c r="S64" i="5"/>
  <c r="AU64" i="5"/>
  <c r="L64" i="5"/>
  <c r="N64" i="5"/>
  <c r="AR64" i="5"/>
  <c r="Y64" i="5"/>
  <c r="T64" i="5"/>
  <c r="BJ64" i="5"/>
  <c r="BI64" i="5"/>
  <c r="BB64" i="5"/>
  <c r="AL64" i="5"/>
  <c r="BK64" i="5"/>
  <c r="B64" i="5"/>
  <c r="BM64" i="5"/>
  <c r="D69" i="3" s="1"/>
  <c r="H64" i="5"/>
  <c r="P64" i="5"/>
  <c r="AE64" i="5"/>
  <c r="G64" i="5"/>
  <c r="O64" i="5"/>
  <c r="AZ64" i="5"/>
  <c r="AM64" i="5"/>
  <c r="BF64" i="5"/>
  <c r="F64" i="5"/>
  <c r="AA64" i="5"/>
  <c r="Z64" i="5"/>
  <c r="AD64" i="5"/>
  <c r="AP64" i="5"/>
  <c r="BD64" i="5"/>
  <c r="BO64" i="5"/>
  <c r="AN64" i="5"/>
  <c r="AQ64" i="5"/>
  <c r="AB64" i="5"/>
  <c r="X64" i="5"/>
  <c r="R64" i="5"/>
  <c r="AV64" i="5"/>
  <c r="K64" i="5"/>
  <c r="BH64" i="5"/>
  <c r="W64" i="5"/>
  <c r="BC64" i="5"/>
  <c r="AS64" i="5"/>
  <c r="AJ64" i="5"/>
  <c r="U64" i="5"/>
  <c r="AO64" i="5"/>
  <c r="BE64" i="5"/>
  <c r="AW64" i="5"/>
  <c r="AX64" i="5"/>
  <c r="D64" i="5"/>
  <c r="M64" i="5"/>
  <c r="AT64" i="5"/>
  <c r="AF64" i="5"/>
  <c r="E64" i="5"/>
  <c r="CT64" i="5" l="1"/>
  <c r="DH64" i="5"/>
  <c r="BV64" i="5"/>
  <c r="CY64" i="5"/>
  <c r="FJ64" i="5"/>
  <c r="FY64" i="5"/>
  <c r="FB64" i="5"/>
  <c r="FH64" i="5"/>
  <c r="DN64" i="5"/>
  <c r="CK64" i="5"/>
  <c r="EN64" i="5"/>
  <c r="EU64" i="5"/>
  <c r="EL64" i="5"/>
  <c r="CI64" i="5"/>
  <c r="ES64" i="5"/>
  <c r="CO64" i="5"/>
  <c r="CW64" i="5"/>
  <c r="FN64" i="5"/>
  <c r="DC64" i="5"/>
  <c r="FG64" i="5"/>
  <c r="DG64" i="5"/>
  <c r="FP64" i="5"/>
  <c r="DZ64" i="5"/>
  <c r="FD64" i="5"/>
  <c r="EG64" i="5"/>
  <c r="CN64" i="5"/>
  <c r="EC64" i="5"/>
  <c r="FA64" i="5"/>
  <c r="DM64" i="5"/>
  <c r="DW64" i="5"/>
  <c r="DB64" i="5"/>
  <c r="GB64" i="5"/>
  <c r="DR64" i="5"/>
  <c r="EF64" i="5"/>
  <c r="EM64" i="5"/>
  <c r="EB64" i="5"/>
  <c r="CU64" i="5"/>
  <c r="CD64" i="5"/>
  <c r="CG64" i="5"/>
  <c r="BU64" i="5"/>
  <c r="ER64" i="5"/>
  <c r="BQ64" i="5"/>
  <c r="CP64" i="5"/>
  <c r="CE64" i="5"/>
  <c r="FO64" i="5"/>
  <c r="CL64" i="5"/>
  <c r="CC64" i="5"/>
  <c r="BX64" i="5"/>
  <c r="CQ64" i="5"/>
  <c r="FU64" i="5"/>
  <c r="CZ64" i="5"/>
  <c r="EY64" i="5"/>
  <c r="FV64" i="5"/>
  <c r="CS64" i="5"/>
  <c r="GD64" i="5"/>
  <c r="DI64" i="5"/>
  <c r="CH64" i="5"/>
  <c r="EX64" i="5"/>
  <c r="DY64" i="5"/>
  <c r="GC64" i="5"/>
  <c r="CA64" i="5"/>
  <c r="EA64" i="5"/>
  <c r="EZ64" i="5"/>
  <c r="DD64" i="5"/>
  <c r="BT64" i="5"/>
  <c r="CJ64" i="5"/>
  <c r="DX64" i="5"/>
  <c r="FK64" i="5"/>
  <c r="EE64" i="5"/>
  <c r="BP64" i="5"/>
  <c r="CM64" i="5"/>
  <c r="CV64" i="5"/>
  <c r="FX64" i="5"/>
  <c r="CR64" i="5"/>
  <c r="GA64" i="5"/>
  <c r="DT64" i="5"/>
  <c r="EK64" i="5"/>
  <c r="ET64" i="5"/>
  <c r="FC64" i="5"/>
  <c r="DA64" i="5"/>
  <c r="FM64" i="5"/>
  <c r="DF64" i="5"/>
  <c r="DL64" i="5"/>
  <c r="FS64" i="5"/>
  <c r="BW64" i="5"/>
  <c r="ED64" i="5"/>
  <c r="FR64" i="5"/>
  <c r="EO64" i="5"/>
  <c r="DK64" i="5"/>
  <c r="DO64" i="5"/>
  <c r="DE64" i="5"/>
  <c r="FF64" i="5"/>
  <c r="FE64" i="5"/>
  <c r="DP64" i="5"/>
  <c r="BY64" i="5"/>
  <c r="BR64" i="5"/>
  <c r="FI64" i="5"/>
  <c r="DJ64" i="5"/>
  <c r="BS64" i="5"/>
  <c r="FQ64" i="5"/>
  <c r="EP64" i="5"/>
  <c r="CF64" i="5"/>
  <c r="DU64" i="5"/>
  <c r="EH64" i="5"/>
  <c r="FL64" i="5"/>
  <c r="GE64" i="5"/>
  <c r="FT64" i="5"/>
  <c r="CB64" i="5"/>
  <c r="EJ64" i="5"/>
  <c r="EV64" i="5"/>
  <c r="FW64" i="5"/>
  <c r="FZ64" i="5"/>
  <c r="EQ64" i="5"/>
  <c r="DQ64" i="5"/>
  <c r="DV64" i="5"/>
  <c r="EW64" i="5"/>
  <c r="BZ64" i="5"/>
  <c r="DS64" i="5"/>
  <c r="EI64" i="5"/>
  <c r="CX64" i="5"/>
  <c r="D70" i="8"/>
  <c r="DW71" i="2"/>
  <c r="F70" i="8" s="1"/>
  <c r="A70" i="8" s="1"/>
  <c r="DE72" i="2"/>
  <c r="DB72" i="2"/>
  <c r="DR72" i="2"/>
  <c r="CE72" i="2"/>
  <c r="BQ72" i="2"/>
  <c r="CO72" i="2"/>
  <c r="DM72" i="2"/>
  <c r="C71" i="8"/>
  <c r="BR72" i="2"/>
  <c r="DL72" i="2"/>
  <c r="DP72" i="2"/>
  <c r="DI72" i="2"/>
  <c r="CK72" i="2"/>
  <c r="CD72" i="2"/>
  <c r="CF72" i="2"/>
  <c r="BP72" i="2"/>
  <c r="BO72" i="2"/>
  <c r="CJ72" i="2"/>
  <c r="CN72" i="2"/>
  <c r="A66" i="5"/>
  <c r="B71" i="8"/>
  <c r="DK72" i="2"/>
  <c r="DF72" i="2"/>
  <c r="DO72" i="2"/>
  <c r="CH72" i="2"/>
  <c r="C66" i="5"/>
  <c r="B71" i="3" s="1"/>
  <c r="DG72" i="2"/>
  <c r="DN72" i="2"/>
  <c r="A71" i="3"/>
  <c r="CX72" i="2"/>
  <c r="BW72" i="2"/>
  <c r="BN72" i="2"/>
  <c r="A72" i="2"/>
  <c r="BX72" i="2"/>
  <c r="BT72" i="2"/>
  <c r="DS72" i="2"/>
  <c r="DQ72" i="2"/>
  <c r="CM72" i="2"/>
  <c r="CV72" i="2"/>
  <c r="CC72" i="2"/>
  <c r="CS72" i="2"/>
  <c r="DA72" i="2"/>
  <c r="DD72" i="2"/>
  <c r="DH72" i="2"/>
  <c r="DX72" i="2"/>
  <c r="G71" i="8" s="1"/>
  <c r="B73" i="2"/>
  <c r="CL72" i="2"/>
  <c r="CQ72" i="2"/>
  <c r="CA72" i="2"/>
  <c r="BM72" i="2"/>
  <c r="BV72" i="2"/>
  <c r="CY72" i="2"/>
  <c r="DV72" i="2"/>
  <c r="E71" i="8" s="1"/>
  <c r="BY72" i="2"/>
  <c r="CZ72" i="2"/>
  <c r="CR72" i="2"/>
  <c r="BU72" i="2"/>
  <c r="CB72" i="2"/>
  <c r="DC72" i="2"/>
  <c r="DU72" i="2"/>
  <c r="BZ72" i="2"/>
  <c r="BS72" i="2"/>
  <c r="CI72" i="2"/>
  <c r="DT72" i="2"/>
  <c r="CW72" i="2"/>
  <c r="CT72" i="2"/>
  <c r="CU72" i="2"/>
  <c r="CG72" i="2"/>
  <c r="CP72" i="2"/>
  <c r="DJ72" i="2"/>
  <c r="P65" i="5"/>
  <c r="AH65" i="5"/>
  <c r="BO65" i="5"/>
  <c r="V65" i="5"/>
  <c r="AJ65" i="5"/>
  <c r="AN65" i="5"/>
  <c r="BK65" i="5"/>
  <c r="AY65" i="5"/>
  <c r="AZ65" i="5"/>
  <c r="BM65" i="5"/>
  <c r="D70" i="3" s="1"/>
  <c r="F65" i="5"/>
  <c r="AX65" i="5"/>
  <c r="AE65" i="5"/>
  <c r="AI65" i="5"/>
  <c r="AT65" i="5"/>
  <c r="AK65" i="5"/>
  <c r="B65" i="5"/>
  <c r="BE65" i="5"/>
  <c r="J65" i="5"/>
  <c r="R65" i="5"/>
  <c r="BH65" i="5"/>
  <c r="D65" i="5"/>
  <c r="E65" i="5"/>
  <c r="S65" i="5"/>
  <c r="AV65" i="5"/>
  <c r="X65" i="5"/>
  <c r="AC65" i="5"/>
  <c r="AQ65" i="5"/>
  <c r="BL65" i="5"/>
  <c r="C70" i="3" s="1"/>
  <c r="K65" i="5"/>
  <c r="BI65" i="5"/>
  <c r="AW65" i="5"/>
  <c r="BA65" i="5"/>
  <c r="H65" i="5"/>
  <c r="AA65" i="5"/>
  <c r="BC65" i="5"/>
  <c r="AL65" i="5"/>
  <c r="AF65" i="5"/>
  <c r="BB65" i="5"/>
  <c r="Z65" i="5"/>
  <c r="AD65" i="5"/>
  <c r="AB65" i="5"/>
  <c r="Y65" i="5"/>
  <c r="I65" i="5"/>
  <c r="Q65" i="5"/>
  <c r="AU65" i="5"/>
  <c r="AO65" i="5"/>
  <c r="BG65" i="5"/>
  <c r="L65" i="5"/>
  <c r="AS65" i="5"/>
  <c r="AM65" i="5"/>
  <c r="AR65" i="5"/>
  <c r="M65" i="5"/>
  <c r="AG65" i="5"/>
  <c r="T65" i="5"/>
  <c r="BD65" i="5"/>
  <c r="AP65" i="5"/>
  <c r="W65" i="5"/>
  <c r="U65" i="5"/>
  <c r="O65" i="5"/>
  <c r="N65" i="5"/>
  <c r="BJ65" i="5"/>
  <c r="BF65" i="5"/>
  <c r="BN65" i="5"/>
  <c r="E70" i="3" s="1"/>
  <c r="G65" i="5"/>
  <c r="DF65" i="5" l="1"/>
  <c r="FD65" i="5"/>
  <c r="CO65" i="5"/>
  <c r="FZ65" i="5"/>
  <c r="FK65" i="5"/>
  <c r="CF65" i="5"/>
  <c r="FW65" i="5"/>
  <c r="DO65" i="5"/>
  <c r="GB65" i="5"/>
  <c r="FC65" i="5"/>
  <c r="CH65" i="5"/>
  <c r="CW65" i="5"/>
  <c r="ER65" i="5"/>
  <c r="EI65" i="5"/>
  <c r="DU65" i="5"/>
  <c r="FG65" i="5"/>
  <c r="FV65" i="5"/>
  <c r="BW65" i="5"/>
  <c r="FA65" i="5"/>
  <c r="FT65" i="5"/>
  <c r="DT65" i="5"/>
  <c r="GE65" i="5"/>
  <c r="DV65" i="5"/>
  <c r="GD65" i="5"/>
  <c r="FP65" i="5"/>
  <c r="ET65" i="5"/>
  <c r="EB65" i="5"/>
  <c r="CA65" i="5"/>
  <c r="FR65" i="5"/>
  <c r="EJ65" i="5"/>
  <c r="FE65" i="5"/>
  <c r="CZ65" i="5"/>
  <c r="CB65" i="5"/>
  <c r="DW65" i="5"/>
  <c r="DB65" i="5"/>
  <c r="FI65" i="5"/>
  <c r="EN65" i="5"/>
  <c r="EH65" i="5"/>
  <c r="EX65" i="5"/>
  <c r="CR65" i="5"/>
  <c r="DA65" i="5"/>
  <c r="ES65" i="5"/>
  <c r="BU65" i="5"/>
  <c r="CP65" i="5"/>
  <c r="EM65" i="5"/>
  <c r="CV65" i="5"/>
  <c r="CX65" i="5"/>
  <c r="EL65" i="5"/>
  <c r="FU65" i="5"/>
  <c r="DK65" i="5"/>
  <c r="CT65" i="5"/>
  <c r="EQ65" i="5"/>
  <c r="CU65" i="5"/>
  <c r="BP65" i="5"/>
  <c r="EF65" i="5"/>
  <c r="DN65" i="5"/>
  <c r="GA65" i="5"/>
  <c r="BV65" i="5"/>
  <c r="CM65" i="5"/>
  <c r="FB65" i="5"/>
  <c r="FY65" i="5"/>
  <c r="ED65" i="5"/>
  <c r="DP65" i="5"/>
  <c r="FQ65" i="5"/>
  <c r="DX65" i="5"/>
  <c r="GC65" i="5"/>
  <c r="BR65" i="5"/>
  <c r="CC65" i="5"/>
  <c r="BS65" i="5"/>
  <c r="DE65" i="5"/>
  <c r="FF65" i="5"/>
  <c r="DG65" i="5"/>
  <c r="CE65" i="5"/>
  <c r="BZ65" i="5"/>
  <c r="CK65" i="5"/>
  <c r="FX65" i="5"/>
  <c r="DY65" i="5"/>
  <c r="FS65" i="5"/>
  <c r="FM65" i="5"/>
  <c r="EY65" i="5"/>
  <c r="EE65" i="5"/>
  <c r="DD65" i="5"/>
  <c r="FL65" i="5"/>
  <c r="CS65" i="5"/>
  <c r="EV65" i="5"/>
  <c r="EA65" i="5"/>
  <c r="BT65" i="5"/>
  <c r="DZ65" i="5"/>
  <c r="EU65" i="5"/>
  <c r="BQ65" i="5"/>
  <c r="EO65" i="5"/>
  <c r="EK65" i="5"/>
  <c r="CJ65" i="5"/>
  <c r="FO65" i="5"/>
  <c r="CN65" i="5"/>
  <c r="CQ65" i="5"/>
  <c r="BX65" i="5"/>
  <c r="EZ65" i="5"/>
  <c r="FH65" i="5"/>
  <c r="DH65" i="5"/>
  <c r="DJ65" i="5"/>
  <c r="CG65" i="5"/>
  <c r="DI65" i="5"/>
  <c r="EW65" i="5"/>
  <c r="DL65" i="5"/>
  <c r="EP65" i="5"/>
  <c r="FN65" i="5"/>
  <c r="CI65" i="5"/>
  <c r="DS65" i="5"/>
  <c r="CL65" i="5"/>
  <c r="CD65" i="5"/>
  <c r="FJ65" i="5"/>
  <c r="EG65" i="5"/>
  <c r="DM65" i="5"/>
  <c r="BY65" i="5"/>
  <c r="CY65" i="5"/>
  <c r="DQ65" i="5"/>
  <c r="DR65" i="5"/>
  <c r="EC65" i="5"/>
  <c r="DC65" i="5"/>
  <c r="BR73" i="2"/>
  <c r="DQ73" i="2"/>
  <c r="BO73" i="2"/>
  <c r="DH73" i="2"/>
  <c r="DB73" i="2"/>
  <c r="BT73" i="2"/>
  <c r="CW73" i="2"/>
  <c r="BM73" i="2"/>
  <c r="BX73" i="2"/>
  <c r="A72" i="3"/>
  <c r="C67" i="5"/>
  <c r="B72" i="3" s="1"/>
  <c r="CD73" i="2"/>
  <c r="CY73" i="2"/>
  <c r="CL73" i="2"/>
  <c r="CO73" i="2"/>
  <c r="BU73" i="2"/>
  <c r="CQ73" i="2"/>
  <c r="CP73" i="2"/>
  <c r="DM73" i="2"/>
  <c r="CG73" i="2"/>
  <c r="BZ73" i="2"/>
  <c r="DS73" i="2"/>
  <c r="DK73" i="2"/>
  <c r="DX73" i="2"/>
  <c r="G72" i="8" s="1"/>
  <c r="CJ73" i="2"/>
  <c r="CV73" i="2"/>
  <c r="BS73" i="2"/>
  <c r="CI73" i="2"/>
  <c r="BN73" i="2"/>
  <c r="DA73" i="2"/>
  <c r="DU73" i="2"/>
  <c r="BQ73" i="2"/>
  <c r="CR73" i="2"/>
  <c r="CK73" i="2"/>
  <c r="BY73" i="2"/>
  <c r="CH73" i="2"/>
  <c r="CC73" i="2"/>
  <c r="A67" i="5"/>
  <c r="DT73" i="2"/>
  <c r="DV73" i="2"/>
  <c r="E72" i="8" s="1"/>
  <c r="CU73" i="2"/>
  <c r="DP73" i="2"/>
  <c r="DJ73" i="2"/>
  <c r="CB73" i="2"/>
  <c r="B74" i="2"/>
  <c r="C72" i="8"/>
  <c r="BW73" i="2"/>
  <c r="DC73" i="2"/>
  <c r="CE73" i="2"/>
  <c r="DN73" i="2"/>
  <c r="DI73" i="2"/>
  <c r="DD73" i="2"/>
  <c r="BV73" i="2"/>
  <c r="DR73" i="2"/>
  <c r="CM73" i="2"/>
  <c r="DL73" i="2"/>
  <c r="DE73" i="2"/>
  <c r="B72" i="8"/>
  <c r="BP73" i="2"/>
  <c r="CZ73" i="2"/>
  <c r="DF73" i="2"/>
  <c r="CX73" i="2"/>
  <c r="DO73" i="2"/>
  <c r="CA73" i="2"/>
  <c r="A73" i="2"/>
  <c r="CN73" i="2"/>
  <c r="CS73" i="2"/>
  <c r="DG73" i="2"/>
  <c r="CF73" i="2"/>
  <c r="CT73" i="2"/>
  <c r="D71" i="8"/>
  <c r="DW72" i="2"/>
  <c r="F71" i="8" s="1"/>
  <c r="A71" i="8" s="1"/>
  <c r="W66" i="5"/>
  <c r="BG66" i="5"/>
  <c r="J66" i="5"/>
  <c r="AU66" i="5"/>
  <c r="AC66" i="5"/>
  <c r="AO66" i="5"/>
  <c r="BC66" i="5"/>
  <c r="L66" i="5"/>
  <c r="Q66" i="5"/>
  <c r="AL66" i="5"/>
  <c r="BH66" i="5"/>
  <c r="I66" i="5"/>
  <c r="AP66" i="5"/>
  <c r="AW66" i="5"/>
  <c r="AF66" i="5"/>
  <c r="BO66" i="5"/>
  <c r="T66" i="5"/>
  <c r="M66" i="5"/>
  <c r="BI66" i="5"/>
  <c r="AD66" i="5"/>
  <c r="BN66" i="5"/>
  <c r="E71" i="3" s="1"/>
  <c r="E66" i="5"/>
  <c r="BA66" i="5"/>
  <c r="K66" i="5"/>
  <c r="U66" i="5"/>
  <c r="X66" i="5"/>
  <c r="AJ66" i="5"/>
  <c r="AH66" i="5"/>
  <c r="V66" i="5"/>
  <c r="H66" i="5"/>
  <c r="BL66" i="5"/>
  <c r="C71" i="3" s="1"/>
  <c r="N66" i="5"/>
  <c r="BF66" i="5"/>
  <c r="BE66" i="5"/>
  <c r="AE66" i="5"/>
  <c r="AN66" i="5"/>
  <c r="AM66" i="5"/>
  <c r="B66" i="5"/>
  <c r="AR66" i="5"/>
  <c r="BB66" i="5"/>
  <c r="AK66" i="5"/>
  <c r="BM66" i="5"/>
  <c r="D71" i="3" s="1"/>
  <c r="Y66" i="5"/>
  <c r="Z66" i="5"/>
  <c r="AI66" i="5"/>
  <c r="BK66" i="5"/>
  <c r="AY66" i="5"/>
  <c r="AA66" i="5"/>
  <c r="P66" i="5"/>
  <c r="AT66" i="5"/>
  <c r="AV66" i="5"/>
  <c r="AB66" i="5"/>
  <c r="O66" i="5"/>
  <c r="AS66" i="5"/>
  <c r="G66" i="5"/>
  <c r="S66" i="5"/>
  <c r="R66" i="5"/>
  <c r="BJ66" i="5"/>
  <c r="F66" i="5"/>
  <c r="AQ66" i="5"/>
  <c r="AZ66" i="5"/>
  <c r="AG66" i="5"/>
  <c r="BD66" i="5"/>
  <c r="AX66" i="5"/>
  <c r="D66" i="5"/>
  <c r="D72" i="8" l="1"/>
  <c r="DW73" i="2"/>
  <c r="F72" i="8" s="1"/>
  <c r="A72" i="8" s="1"/>
  <c r="CE66" i="5"/>
  <c r="CF66" i="5"/>
  <c r="DY66" i="5"/>
  <c r="BU66" i="5"/>
  <c r="FU66" i="5"/>
  <c r="FF66" i="5"/>
  <c r="ET66" i="5"/>
  <c r="DN66" i="5"/>
  <c r="DR66" i="5"/>
  <c r="EF66" i="5"/>
  <c r="FT66" i="5"/>
  <c r="DH66" i="5"/>
  <c r="EV66" i="5"/>
  <c r="EW66" i="5"/>
  <c r="BQ66" i="5"/>
  <c r="GB66" i="5"/>
  <c r="CH66" i="5"/>
  <c r="FG66" i="5"/>
  <c r="EP66" i="5"/>
  <c r="ED66" i="5"/>
  <c r="DO66" i="5"/>
  <c r="BP66" i="5"/>
  <c r="EE66" i="5"/>
  <c r="FC66" i="5"/>
  <c r="EM66" i="5"/>
  <c r="CK66" i="5"/>
  <c r="CR66" i="5"/>
  <c r="DZ66" i="5"/>
  <c r="FM66" i="5"/>
  <c r="CT66" i="5"/>
  <c r="EN66" i="5"/>
  <c r="BY66" i="5"/>
  <c r="BZ66" i="5"/>
  <c r="CV66" i="5"/>
  <c r="DG66" i="5"/>
  <c r="GA66" i="5"/>
  <c r="ER66" i="5"/>
  <c r="DC66" i="5"/>
  <c r="DB66" i="5"/>
  <c r="ES66" i="5"/>
  <c r="FH66" i="5"/>
  <c r="DX66" i="5"/>
  <c r="FY66" i="5"/>
  <c r="CS66" i="5"/>
  <c r="GE66" i="5"/>
  <c r="DL66" i="5"/>
  <c r="EI66" i="5"/>
  <c r="CD66" i="5"/>
  <c r="BR66" i="5"/>
  <c r="DT66" i="5"/>
  <c r="CW66" i="5"/>
  <c r="BW66" i="5"/>
  <c r="CL66" i="5"/>
  <c r="DD66" i="5"/>
  <c r="FX66" i="5"/>
  <c r="EC66" i="5"/>
  <c r="DJ66" i="5"/>
  <c r="FQ66" i="5"/>
  <c r="FR66" i="5"/>
  <c r="EL66" i="5"/>
  <c r="EG66" i="5"/>
  <c r="FB66" i="5"/>
  <c r="CC66" i="5"/>
  <c r="FA66" i="5"/>
  <c r="CG66" i="5"/>
  <c r="DM66" i="5"/>
  <c r="BX66" i="5"/>
  <c r="EA66" i="5"/>
  <c r="FL66" i="5"/>
  <c r="FD66" i="5"/>
  <c r="FI66" i="5"/>
  <c r="EB66" i="5"/>
  <c r="CB66" i="5"/>
  <c r="FK66" i="5"/>
  <c r="DF66" i="5"/>
  <c r="DW66" i="5"/>
  <c r="DK66" i="5"/>
  <c r="EJ66" i="5"/>
  <c r="FN66" i="5"/>
  <c r="BS66" i="5"/>
  <c r="EH66" i="5"/>
  <c r="CY66" i="5"/>
  <c r="CA66" i="5"/>
  <c r="DU66" i="5"/>
  <c r="CP66" i="5"/>
  <c r="GD66" i="5"/>
  <c r="EX66" i="5"/>
  <c r="FZ66" i="5"/>
  <c r="BV66" i="5"/>
  <c r="CI66" i="5"/>
  <c r="EZ66" i="5"/>
  <c r="CQ66" i="5"/>
  <c r="DA66" i="5"/>
  <c r="DE66" i="5"/>
  <c r="FW66" i="5"/>
  <c r="DQ66" i="5"/>
  <c r="CM66" i="5"/>
  <c r="EU66" i="5"/>
  <c r="BT66" i="5"/>
  <c r="FS66" i="5"/>
  <c r="CO66" i="5"/>
  <c r="EK66" i="5"/>
  <c r="GC66" i="5"/>
  <c r="EY66" i="5"/>
  <c r="CX66" i="5"/>
  <c r="EO66" i="5"/>
  <c r="FP66" i="5"/>
  <c r="CJ66" i="5"/>
  <c r="CZ66" i="5"/>
  <c r="FJ66" i="5"/>
  <c r="DI66" i="5"/>
  <c r="DP66" i="5"/>
  <c r="FE66" i="5"/>
  <c r="DV66" i="5"/>
  <c r="FO66" i="5"/>
  <c r="CN66" i="5"/>
  <c r="EQ66" i="5"/>
  <c r="DS66" i="5"/>
  <c r="CU66" i="5"/>
  <c r="FV66" i="5"/>
  <c r="O67" i="5"/>
  <c r="G67" i="5"/>
  <c r="BM67" i="5"/>
  <c r="D72" i="3" s="1"/>
  <c r="M67" i="5"/>
  <c r="F67" i="5"/>
  <c r="S67" i="5"/>
  <c r="BA67" i="5"/>
  <c r="AV67" i="5"/>
  <c r="L67" i="5"/>
  <c r="AZ67" i="5"/>
  <c r="AF67" i="5"/>
  <c r="AK67" i="5"/>
  <c r="AY67" i="5"/>
  <c r="BB67" i="5"/>
  <c r="AM67" i="5"/>
  <c r="AC67" i="5"/>
  <c r="U67" i="5"/>
  <c r="J67" i="5"/>
  <c r="BC67" i="5"/>
  <c r="AL67" i="5"/>
  <c r="Q67" i="5"/>
  <c r="D67" i="5"/>
  <c r="E67" i="5"/>
  <c r="N67" i="5"/>
  <c r="Z67" i="5"/>
  <c r="AG67" i="5"/>
  <c r="BH67" i="5"/>
  <c r="AU67" i="5"/>
  <c r="BO67" i="5"/>
  <c r="B67" i="5"/>
  <c r="AB67" i="5"/>
  <c r="BG67" i="5"/>
  <c r="W67" i="5"/>
  <c r="AI67" i="5"/>
  <c r="AE67" i="5"/>
  <c r="BL67" i="5"/>
  <c r="C72" i="3" s="1"/>
  <c r="BD67" i="5"/>
  <c r="K67" i="5"/>
  <c r="BN67" i="5"/>
  <c r="E72" i="3" s="1"/>
  <c r="V67" i="5"/>
  <c r="AR67" i="5"/>
  <c r="I67" i="5"/>
  <c r="AW67" i="5"/>
  <c r="AS67" i="5"/>
  <c r="AO67" i="5"/>
  <c r="BE67" i="5"/>
  <c r="T67" i="5"/>
  <c r="AP67" i="5"/>
  <c r="AQ67" i="5"/>
  <c r="AD67" i="5"/>
  <c r="BF67" i="5"/>
  <c r="BK67" i="5"/>
  <c r="AX67" i="5"/>
  <c r="X67" i="5"/>
  <c r="AA67" i="5"/>
  <c r="P67" i="5"/>
  <c r="Y67" i="5"/>
  <c r="H67" i="5"/>
  <c r="BJ67" i="5"/>
  <c r="R67" i="5"/>
  <c r="AN67" i="5"/>
  <c r="AT67" i="5"/>
  <c r="BI67" i="5"/>
  <c r="AJ67" i="5"/>
  <c r="AH67" i="5"/>
  <c r="DM74" i="2"/>
  <c r="DX74" i="2"/>
  <c r="G73" i="8" s="1"/>
  <c r="CL74" i="2"/>
  <c r="DD74" i="2"/>
  <c r="CW74" i="2"/>
  <c r="A73" i="3"/>
  <c r="DE74" i="2"/>
  <c r="CS74" i="2"/>
  <c r="CA74" i="2"/>
  <c r="BQ74" i="2"/>
  <c r="DV74" i="2"/>
  <c r="E73" i="8" s="1"/>
  <c r="DS74" i="2"/>
  <c r="BV74" i="2"/>
  <c r="CH74" i="2"/>
  <c r="CC74" i="2"/>
  <c r="DG74" i="2"/>
  <c r="CJ74" i="2"/>
  <c r="DF74" i="2"/>
  <c r="DO74" i="2"/>
  <c r="DH74" i="2"/>
  <c r="BT74" i="2"/>
  <c r="DQ74" i="2"/>
  <c r="CB74" i="2"/>
  <c r="BM74" i="2"/>
  <c r="BP74" i="2"/>
  <c r="C73" i="8"/>
  <c r="BY74" i="2"/>
  <c r="DJ74" i="2"/>
  <c r="BN74" i="2"/>
  <c r="A68" i="5"/>
  <c r="CI74" i="2"/>
  <c r="BO74" i="2"/>
  <c r="CO74" i="2"/>
  <c r="A74" i="2"/>
  <c r="DI74" i="2"/>
  <c r="CK74" i="2"/>
  <c r="BX74" i="2"/>
  <c r="DK74" i="2"/>
  <c r="DL74" i="2"/>
  <c r="CU74" i="2"/>
  <c r="CD74" i="2"/>
  <c r="CQ74" i="2"/>
  <c r="CE74" i="2"/>
  <c r="BZ74" i="2"/>
  <c r="CZ74" i="2"/>
  <c r="DN74" i="2"/>
  <c r="CX74" i="2"/>
  <c r="DC74" i="2"/>
  <c r="CN74" i="2"/>
  <c r="BS74" i="2"/>
  <c r="CV74" i="2"/>
  <c r="B75" i="2"/>
  <c r="DU74" i="2"/>
  <c r="CY74" i="2"/>
  <c r="DR74" i="2"/>
  <c r="CG74" i="2"/>
  <c r="DP74" i="2"/>
  <c r="DB74" i="2"/>
  <c r="CT74" i="2"/>
  <c r="BU74" i="2"/>
  <c r="CM74" i="2"/>
  <c r="CR74" i="2"/>
  <c r="CP74" i="2"/>
  <c r="BR74" i="2"/>
  <c r="C68" i="5"/>
  <c r="B73" i="3" s="1"/>
  <c r="BW74" i="2"/>
  <c r="CF74" i="2"/>
  <c r="DT74" i="2"/>
  <c r="B73" i="8"/>
  <c r="DA74" i="2"/>
  <c r="DW74" i="2" l="1"/>
  <c r="F73" i="8" s="1"/>
  <c r="A73" i="8" s="1"/>
  <c r="D73" i="8"/>
  <c r="BR75" i="2"/>
  <c r="CR75" i="2"/>
  <c r="DX75" i="2"/>
  <c r="G74" i="8" s="1"/>
  <c r="CN75" i="2"/>
  <c r="BS75" i="2"/>
  <c r="CQ75" i="2"/>
  <c r="CM75" i="2"/>
  <c r="BU75" i="2"/>
  <c r="CH75" i="2"/>
  <c r="BX75" i="2"/>
  <c r="CW75" i="2"/>
  <c r="CV75" i="2"/>
  <c r="CL75" i="2"/>
  <c r="BP75" i="2"/>
  <c r="DI75" i="2"/>
  <c r="CS75" i="2"/>
  <c r="B74" i="8"/>
  <c r="CX75" i="2"/>
  <c r="CD75" i="2"/>
  <c r="DR75" i="2"/>
  <c r="DQ75" i="2"/>
  <c r="DD75" i="2"/>
  <c r="DG75" i="2"/>
  <c r="DH75" i="2"/>
  <c r="DC75" i="2"/>
  <c r="C74" i="8"/>
  <c r="DS75" i="2"/>
  <c r="DT75" i="2"/>
  <c r="A75" i="2"/>
  <c r="DV75" i="2"/>
  <c r="E74" i="8" s="1"/>
  <c r="DK75" i="2"/>
  <c r="B76" i="2"/>
  <c r="CA75" i="2"/>
  <c r="DP75" i="2"/>
  <c r="CE75" i="2"/>
  <c r="BW75" i="2"/>
  <c r="C69" i="5"/>
  <c r="B74" i="3" s="1"/>
  <c r="BY75" i="2"/>
  <c r="CT75" i="2"/>
  <c r="CI75" i="2"/>
  <c r="BM75" i="2"/>
  <c r="CF75" i="2"/>
  <c r="CP75" i="2"/>
  <c r="CU75" i="2"/>
  <c r="CG75" i="2"/>
  <c r="DJ75" i="2"/>
  <c r="DM75" i="2"/>
  <c r="BQ75" i="2"/>
  <c r="BV75" i="2"/>
  <c r="DO75" i="2"/>
  <c r="DL75" i="2"/>
  <c r="A74" i="3"/>
  <c r="CY75" i="2"/>
  <c r="CZ75" i="2"/>
  <c r="CB75" i="2"/>
  <c r="DA75" i="2"/>
  <c r="DF75" i="2"/>
  <c r="BT75" i="2"/>
  <c r="CK75" i="2"/>
  <c r="DE75" i="2"/>
  <c r="CC75" i="2"/>
  <c r="BZ75" i="2"/>
  <c r="BN75" i="2"/>
  <c r="DN75" i="2"/>
  <c r="CJ75" i="2"/>
  <c r="DU75" i="2"/>
  <c r="BO75" i="2"/>
  <c r="A69" i="5"/>
  <c r="DB75" i="2"/>
  <c r="CO75" i="2"/>
  <c r="BW67" i="5"/>
  <c r="DM67" i="5"/>
  <c r="EV67" i="5"/>
  <c r="FI67" i="5"/>
  <c r="FS67" i="5"/>
  <c r="EX67" i="5"/>
  <c r="FP67" i="5"/>
  <c r="DK67" i="5"/>
  <c r="FE67" i="5"/>
  <c r="FY67" i="5"/>
  <c r="EA67" i="5"/>
  <c r="CM67" i="5"/>
  <c r="DO67" i="5"/>
  <c r="BR67" i="5"/>
  <c r="CH67" i="5"/>
  <c r="DY67" i="5"/>
  <c r="CO67" i="5"/>
  <c r="DZ67" i="5"/>
  <c r="FB67" i="5"/>
  <c r="FQ67" i="5"/>
  <c r="CF67" i="5"/>
  <c r="FH67" i="5"/>
  <c r="FU67" i="5"/>
  <c r="CB67" i="5"/>
  <c r="DX67" i="5"/>
  <c r="DV67" i="5"/>
  <c r="DE67" i="5"/>
  <c r="FF67" i="5"/>
  <c r="DU67" i="5"/>
  <c r="EB67" i="5"/>
  <c r="CQ67" i="5"/>
  <c r="GA67" i="5"/>
  <c r="EL67" i="5"/>
  <c r="EZ67" i="5"/>
  <c r="FT67" i="5"/>
  <c r="DF67" i="5"/>
  <c r="FW67" i="5"/>
  <c r="ED67" i="5"/>
  <c r="EN67" i="5"/>
  <c r="BY67" i="5"/>
  <c r="DB67" i="5"/>
  <c r="BT67" i="5"/>
  <c r="CT67" i="5"/>
  <c r="CZ67" i="5"/>
  <c r="EP67" i="5"/>
  <c r="CE67" i="5"/>
  <c r="ES67" i="5"/>
  <c r="CP67" i="5"/>
  <c r="CW67" i="5"/>
  <c r="FZ67" i="5"/>
  <c r="FC67" i="5"/>
  <c r="CV67" i="5"/>
  <c r="FJ67" i="5"/>
  <c r="DS67" i="5"/>
  <c r="EO67" i="5"/>
  <c r="CL67" i="5"/>
  <c r="FD67" i="5"/>
  <c r="DH67" i="5"/>
  <c r="EE67" i="5"/>
  <c r="CU67" i="5"/>
  <c r="EC67" i="5"/>
  <c r="EJ67" i="5"/>
  <c r="DT67" i="5"/>
  <c r="EF67" i="5"/>
  <c r="BU67" i="5"/>
  <c r="BZ67" i="5"/>
  <c r="DA67" i="5"/>
  <c r="GC67" i="5"/>
  <c r="GB67" i="5"/>
  <c r="GE67" i="5"/>
  <c r="ER67" i="5"/>
  <c r="ET67" i="5"/>
  <c r="DD67" i="5"/>
  <c r="DP67" i="5"/>
  <c r="BP67" i="5"/>
  <c r="EU67" i="5"/>
  <c r="DJ67" i="5"/>
  <c r="FG67" i="5"/>
  <c r="FK67" i="5"/>
  <c r="DI67" i="5"/>
  <c r="DR67" i="5"/>
  <c r="BV67" i="5"/>
  <c r="FV67" i="5"/>
  <c r="BX67" i="5"/>
  <c r="FM67" i="5"/>
  <c r="FL67" i="5"/>
  <c r="CA67" i="5"/>
  <c r="FR67" i="5"/>
  <c r="DQ67" i="5"/>
  <c r="EH67" i="5"/>
  <c r="EW67" i="5"/>
  <c r="EM67" i="5"/>
  <c r="DL67" i="5"/>
  <c r="BS67" i="5"/>
  <c r="EG67" i="5"/>
  <c r="CR67" i="5"/>
  <c r="CN67" i="5"/>
  <c r="FN67" i="5"/>
  <c r="DN67" i="5"/>
  <c r="CX67" i="5"/>
  <c r="CJ67" i="5"/>
  <c r="BQ67" i="5"/>
  <c r="CC67" i="5"/>
  <c r="GD67" i="5"/>
  <c r="CY67" i="5"/>
  <c r="EK67" i="5"/>
  <c r="CS67" i="5"/>
  <c r="CG67" i="5"/>
  <c r="EQ67" i="5"/>
  <c r="DC67" i="5"/>
  <c r="DG67" i="5"/>
  <c r="FX67" i="5"/>
  <c r="EY67" i="5"/>
  <c r="EI67" i="5"/>
  <c r="FO67" i="5"/>
  <c r="CI67" i="5"/>
  <c r="DW67" i="5"/>
  <c r="FA67" i="5"/>
  <c r="CD67" i="5"/>
  <c r="CK67" i="5"/>
  <c r="E68" i="5"/>
  <c r="AN68" i="5"/>
  <c r="BC68" i="5"/>
  <c r="BO68" i="5"/>
  <c r="BF68" i="5"/>
  <c r="X68" i="5"/>
  <c r="BI68" i="5"/>
  <c r="AW68" i="5"/>
  <c r="Y68" i="5"/>
  <c r="K68" i="5"/>
  <c r="AO68" i="5"/>
  <c r="BE68" i="5"/>
  <c r="W68" i="5"/>
  <c r="AV68" i="5"/>
  <c r="F68" i="5"/>
  <c r="I68" i="5"/>
  <c r="BM68" i="5"/>
  <c r="D73" i="3" s="1"/>
  <c r="U68" i="5"/>
  <c r="N68" i="5"/>
  <c r="V68" i="5"/>
  <c r="O68" i="5"/>
  <c r="B68" i="5"/>
  <c r="AK68" i="5"/>
  <c r="J68" i="5"/>
  <c r="AF68" i="5"/>
  <c r="AL68" i="5"/>
  <c r="AU68" i="5"/>
  <c r="L68" i="5"/>
  <c r="AR68" i="5"/>
  <c r="G68" i="5"/>
  <c r="Z68" i="5"/>
  <c r="S68" i="5"/>
  <c r="BN68" i="5"/>
  <c r="E73" i="3" s="1"/>
  <c r="AC68" i="5"/>
  <c r="AZ68" i="5"/>
  <c r="AA68" i="5"/>
  <c r="Q68" i="5"/>
  <c r="AS68" i="5"/>
  <c r="AY68" i="5"/>
  <c r="BK68" i="5"/>
  <c r="AG68" i="5"/>
  <c r="AX68" i="5"/>
  <c r="BJ68" i="5"/>
  <c r="BB68" i="5"/>
  <c r="AQ68" i="5"/>
  <c r="BH68" i="5"/>
  <c r="AD68" i="5"/>
  <c r="AT68" i="5"/>
  <c r="BG68" i="5"/>
  <c r="D68" i="5"/>
  <c r="AB68" i="5"/>
  <c r="AM68" i="5"/>
  <c r="AJ68" i="5"/>
  <c r="AP68" i="5"/>
  <c r="P68" i="5"/>
  <c r="R68" i="5"/>
  <c r="H68" i="5"/>
  <c r="AE68" i="5"/>
  <c r="BA68" i="5"/>
  <c r="AH68" i="5"/>
  <c r="M68" i="5"/>
  <c r="BL68" i="5"/>
  <c r="C73" i="3" s="1"/>
  <c r="T68" i="5"/>
  <c r="AI68" i="5"/>
  <c r="BD68" i="5"/>
  <c r="CA68" i="5" l="1"/>
  <c r="ER68" i="5"/>
  <c r="CV68" i="5"/>
  <c r="EH68" i="5"/>
  <c r="ED68" i="5"/>
  <c r="CG68" i="5"/>
  <c r="CX68" i="5"/>
  <c r="ES68" i="5"/>
  <c r="DL68" i="5"/>
  <c r="DY68" i="5"/>
  <c r="CD68" i="5"/>
  <c r="FA68" i="5"/>
  <c r="DO68" i="5"/>
  <c r="FJ68" i="5"/>
  <c r="FP68" i="5"/>
  <c r="CJ68" i="5"/>
  <c r="EE68" i="5"/>
  <c r="DV68" i="5"/>
  <c r="FY68" i="5"/>
  <c r="DK68" i="5"/>
  <c r="BP68" i="5"/>
  <c r="EI68" i="5"/>
  <c r="ET68" i="5"/>
  <c r="FM68" i="5"/>
  <c r="CB68" i="5"/>
  <c r="EJ68" i="5"/>
  <c r="DR68" i="5"/>
  <c r="FX68" i="5"/>
  <c r="BU68" i="5"/>
  <c r="CY68" i="5"/>
  <c r="FK68" i="5"/>
  <c r="BW68" i="5"/>
  <c r="FH68" i="5"/>
  <c r="EN68" i="5"/>
  <c r="DA68" i="5"/>
  <c r="FQ68" i="5"/>
  <c r="CN68" i="5"/>
  <c r="DG68" i="5"/>
  <c r="FI68" i="5"/>
  <c r="DE68" i="5"/>
  <c r="CH68" i="5"/>
  <c r="BZ68" i="5"/>
  <c r="CP68" i="5"/>
  <c r="DT68" i="5"/>
  <c r="GA68" i="5"/>
  <c r="EU68" i="5"/>
  <c r="GD68" i="5"/>
  <c r="GB68" i="5"/>
  <c r="DW68" i="5"/>
  <c r="EM68" i="5"/>
  <c r="DB68" i="5"/>
  <c r="DJ68" i="5"/>
  <c r="BY68" i="5"/>
  <c r="DQ68" i="5"/>
  <c r="BR68" i="5"/>
  <c r="CQ68" i="5"/>
  <c r="CW68" i="5"/>
  <c r="CO68" i="5"/>
  <c r="DI68" i="5"/>
  <c r="DD68" i="5"/>
  <c r="FN68" i="5"/>
  <c r="CC68" i="5"/>
  <c r="DH68" i="5"/>
  <c r="DU68" i="5"/>
  <c r="GE68" i="5"/>
  <c r="EA68" i="5"/>
  <c r="FE68" i="5"/>
  <c r="EO68" i="5"/>
  <c r="EL68" i="5"/>
  <c r="CK68" i="5"/>
  <c r="EB68" i="5"/>
  <c r="GC68" i="5"/>
  <c r="BS68" i="5"/>
  <c r="EQ68" i="5"/>
  <c r="DP68" i="5"/>
  <c r="EY68" i="5"/>
  <c r="BT68" i="5"/>
  <c r="FO68" i="5"/>
  <c r="CU68" i="5"/>
  <c r="CS68" i="5"/>
  <c r="FR68" i="5"/>
  <c r="CI68" i="5"/>
  <c r="CZ68" i="5"/>
  <c r="DN68" i="5"/>
  <c r="EP68" i="5"/>
  <c r="EF68" i="5"/>
  <c r="CM68" i="5"/>
  <c r="EZ68" i="5"/>
  <c r="FW68" i="5"/>
  <c r="FU68" i="5"/>
  <c r="CE68" i="5"/>
  <c r="CL68" i="5"/>
  <c r="DC68" i="5"/>
  <c r="EX68" i="5"/>
  <c r="CR68" i="5"/>
  <c r="FC68" i="5"/>
  <c r="EW68" i="5"/>
  <c r="FG68" i="5"/>
  <c r="EV68" i="5"/>
  <c r="BX68" i="5"/>
  <c r="DF68" i="5"/>
  <c r="CT68" i="5"/>
  <c r="DS68" i="5"/>
  <c r="CF68" i="5"/>
  <c r="BQ68" i="5"/>
  <c r="BV68" i="5"/>
  <c r="FB68" i="5"/>
  <c r="DM68" i="5"/>
  <c r="DX68" i="5"/>
  <c r="FF68" i="5"/>
  <c r="FD68" i="5"/>
  <c r="FL68" i="5"/>
  <c r="EC68" i="5"/>
  <c r="FZ68" i="5"/>
  <c r="EG68" i="5"/>
  <c r="FS68" i="5"/>
  <c r="FT68" i="5"/>
  <c r="DZ68" i="5"/>
  <c r="FV68" i="5"/>
  <c r="EK68" i="5"/>
  <c r="DW75" i="2"/>
  <c r="F74" i="8" s="1"/>
  <c r="A74" i="8" s="1"/>
  <c r="D74" i="8"/>
  <c r="N69" i="5"/>
  <c r="D69" i="5"/>
  <c r="S69" i="5"/>
  <c r="Y69" i="5"/>
  <c r="Z69" i="5"/>
  <c r="B69" i="5"/>
  <c r="X69" i="5"/>
  <c r="E69" i="5"/>
  <c r="AD69" i="5"/>
  <c r="BM69" i="5"/>
  <c r="D74" i="3" s="1"/>
  <c r="H69" i="5"/>
  <c r="BG69" i="5"/>
  <c r="AQ69" i="5"/>
  <c r="AH69" i="5"/>
  <c r="V69" i="5"/>
  <c r="BE69" i="5"/>
  <c r="AV69" i="5"/>
  <c r="L69" i="5"/>
  <c r="AT69" i="5"/>
  <c r="J69" i="5"/>
  <c r="AA69" i="5"/>
  <c r="O69" i="5"/>
  <c r="BN69" i="5"/>
  <c r="E74" i="3" s="1"/>
  <c r="AX69" i="5"/>
  <c r="BL69" i="5"/>
  <c r="C74" i="3" s="1"/>
  <c r="Q69" i="5"/>
  <c r="AU69" i="5"/>
  <c r="AB69" i="5"/>
  <c r="F69" i="5"/>
  <c r="AK69" i="5"/>
  <c r="T69" i="5"/>
  <c r="BD69" i="5"/>
  <c r="AR69" i="5"/>
  <c r="K69" i="5"/>
  <c r="BK69" i="5"/>
  <c r="AO69" i="5"/>
  <c r="AY69" i="5"/>
  <c r="AM69" i="5"/>
  <c r="AE69" i="5"/>
  <c r="BC69" i="5"/>
  <c r="AL69" i="5"/>
  <c r="AZ69" i="5"/>
  <c r="AF69" i="5"/>
  <c r="BJ69" i="5"/>
  <c r="AJ69" i="5"/>
  <c r="P69" i="5"/>
  <c r="AC69" i="5"/>
  <c r="AI69" i="5"/>
  <c r="BB69" i="5"/>
  <c r="U69" i="5"/>
  <c r="W69" i="5"/>
  <c r="M69" i="5"/>
  <c r="BO69" i="5"/>
  <c r="AS69" i="5"/>
  <c r="AN69" i="5"/>
  <c r="AP69" i="5"/>
  <c r="R69" i="5"/>
  <c r="I69" i="5"/>
  <c r="BI69" i="5"/>
  <c r="BF69" i="5"/>
  <c r="BH69" i="5"/>
  <c r="AG69" i="5"/>
  <c r="BA69" i="5"/>
  <c r="G69" i="5"/>
  <c r="AW69" i="5"/>
  <c r="CO76" i="2"/>
  <c r="BP76" i="2"/>
  <c r="DR76" i="2"/>
  <c r="CP76" i="2"/>
  <c r="DE76" i="2"/>
  <c r="CR76" i="2"/>
  <c r="CS76" i="2"/>
  <c r="CU76" i="2"/>
  <c r="DD76" i="2"/>
  <c r="DF76" i="2"/>
  <c r="BQ76" i="2"/>
  <c r="BS76" i="2"/>
  <c r="DM76" i="2"/>
  <c r="DG76" i="2"/>
  <c r="DT76" i="2"/>
  <c r="DN76" i="2"/>
  <c r="CV76" i="2"/>
  <c r="A70" i="5"/>
  <c r="DO76" i="2"/>
  <c r="C70" i="5"/>
  <c r="B75" i="3" s="1"/>
  <c r="DB76" i="2"/>
  <c r="BW76" i="2"/>
  <c r="BO76" i="2"/>
  <c r="B75" i="8"/>
  <c r="BX76" i="2"/>
  <c r="CN76" i="2"/>
  <c r="CY76" i="2"/>
  <c r="DS76" i="2"/>
  <c r="CC76" i="2"/>
  <c r="CQ76" i="2"/>
  <c r="DP76" i="2"/>
  <c r="CI76" i="2"/>
  <c r="DH76" i="2"/>
  <c r="CW76" i="2"/>
  <c r="C75" i="8"/>
  <c r="DI76" i="2"/>
  <c r="CA76" i="2"/>
  <c r="DK76" i="2"/>
  <c r="B77" i="2"/>
  <c r="BZ76" i="2"/>
  <c r="CE76" i="2"/>
  <c r="BM76" i="2"/>
  <c r="BN76" i="2"/>
  <c r="CL76" i="2"/>
  <c r="DL76" i="2"/>
  <c r="CM76" i="2"/>
  <c r="CD76" i="2"/>
  <c r="CZ76" i="2"/>
  <c r="DA76" i="2"/>
  <c r="A76" i="2"/>
  <c r="CH76" i="2"/>
  <c r="BV76" i="2"/>
  <c r="CX76" i="2"/>
  <c r="DQ76" i="2"/>
  <c r="BU76" i="2"/>
  <c r="DV76" i="2"/>
  <c r="E75" i="8" s="1"/>
  <c r="CG76" i="2"/>
  <c r="CT76" i="2"/>
  <c r="CB76" i="2"/>
  <c r="BY76" i="2"/>
  <c r="BT76" i="2"/>
  <c r="CK76" i="2"/>
  <c r="DX76" i="2"/>
  <c r="G75" i="8" s="1"/>
  <c r="DU76" i="2"/>
  <c r="DC76" i="2"/>
  <c r="A75" i="3"/>
  <c r="DJ76" i="2"/>
  <c r="BR76" i="2"/>
  <c r="CJ76" i="2"/>
  <c r="CF76" i="2"/>
  <c r="D75" i="8" l="1"/>
  <c r="DW76" i="2"/>
  <c r="F75" i="8" s="1"/>
  <c r="A75" i="8" s="1"/>
  <c r="DM69" i="5"/>
  <c r="CQ69" i="5"/>
  <c r="CA69" i="5"/>
  <c r="BW69" i="5"/>
  <c r="DC69" i="5"/>
  <c r="FV69" i="5"/>
  <c r="DI69" i="5"/>
  <c r="DK69" i="5"/>
  <c r="CP69" i="5"/>
  <c r="FC69" i="5"/>
  <c r="GE69" i="5"/>
  <c r="EO69" i="5"/>
  <c r="DJ69" i="5"/>
  <c r="ET69" i="5"/>
  <c r="DO69" i="5"/>
  <c r="EZ69" i="5"/>
  <c r="DB69" i="5"/>
  <c r="DP69" i="5"/>
  <c r="CO69" i="5"/>
  <c r="FI69" i="5"/>
  <c r="FE69" i="5"/>
  <c r="FP69" i="5"/>
  <c r="BQ69" i="5"/>
  <c r="CS69" i="5"/>
  <c r="FZ69" i="5"/>
  <c r="DY69" i="5"/>
  <c r="CH69" i="5"/>
  <c r="CG69" i="5"/>
  <c r="EE69" i="5"/>
  <c r="CK69" i="5"/>
  <c r="FS69" i="5"/>
  <c r="DE69" i="5"/>
  <c r="GB69" i="5"/>
  <c r="FD69" i="5"/>
  <c r="CV69" i="5"/>
  <c r="BY69" i="5"/>
  <c r="CM69" i="5"/>
  <c r="CL69" i="5"/>
  <c r="FQ69" i="5"/>
  <c r="CT69" i="5"/>
  <c r="EV69" i="5"/>
  <c r="EK69" i="5"/>
  <c r="EL69" i="5"/>
  <c r="CU69" i="5"/>
  <c r="FG69" i="5"/>
  <c r="CJ69" i="5"/>
  <c r="DQ69" i="5"/>
  <c r="ER69" i="5"/>
  <c r="DR69" i="5"/>
  <c r="FN69" i="5"/>
  <c r="FX69" i="5"/>
  <c r="DV69" i="5"/>
  <c r="DU69" i="5"/>
  <c r="FT69" i="5"/>
  <c r="EA69" i="5"/>
  <c r="CN69" i="5"/>
  <c r="FF69" i="5"/>
  <c r="FB69" i="5"/>
  <c r="CC69" i="5"/>
  <c r="EX69" i="5"/>
  <c r="BS69" i="5"/>
  <c r="CB69" i="5"/>
  <c r="BT69" i="5"/>
  <c r="DX69" i="5"/>
  <c r="EN69" i="5"/>
  <c r="EJ69" i="5"/>
  <c r="BR69" i="5"/>
  <c r="EQ69" i="5"/>
  <c r="BV69" i="5"/>
  <c r="DD69" i="5"/>
  <c r="EY69" i="5"/>
  <c r="CW69" i="5"/>
  <c r="GA69" i="5"/>
  <c r="EH69" i="5"/>
  <c r="EU69" i="5"/>
  <c r="DF69" i="5"/>
  <c r="CZ69" i="5"/>
  <c r="FU69" i="5"/>
  <c r="FA69" i="5"/>
  <c r="CF69" i="5"/>
  <c r="FO69" i="5"/>
  <c r="CR69" i="5"/>
  <c r="BZ69" i="5"/>
  <c r="BP69" i="5"/>
  <c r="DS69" i="5"/>
  <c r="DL69" i="5"/>
  <c r="FL69" i="5"/>
  <c r="EI69" i="5"/>
  <c r="DN69" i="5"/>
  <c r="DA69" i="5"/>
  <c r="DW69" i="5"/>
  <c r="FY69" i="5"/>
  <c r="DG69" i="5"/>
  <c r="FR69" i="5"/>
  <c r="DH69" i="5"/>
  <c r="DT69" i="5"/>
  <c r="EW69" i="5"/>
  <c r="FK69" i="5"/>
  <c r="CY69" i="5"/>
  <c r="BU69" i="5"/>
  <c r="DZ69" i="5"/>
  <c r="BX69" i="5"/>
  <c r="EG69" i="5"/>
  <c r="FJ69" i="5"/>
  <c r="EC69" i="5"/>
  <c r="EF69" i="5"/>
  <c r="FM69" i="5"/>
  <c r="GD69" i="5"/>
  <c r="ES69" i="5"/>
  <c r="ED69" i="5"/>
  <c r="GC69" i="5"/>
  <c r="CE69" i="5"/>
  <c r="CI69" i="5"/>
  <c r="CX69" i="5"/>
  <c r="CD69" i="5"/>
  <c r="EP69" i="5"/>
  <c r="FH69" i="5"/>
  <c r="EB69" i="5"/>
  <c r="FW69" i="5"/>
  <c r="EM69" i="5"/>
  <c r="BM77" i="2"/>
  <c r="DC77" i="2"/>
  <c r="CC77" i="2"/>
  <c r="CH77" i="2"/>
  <c r="BW77" i="2"/>
  <c r="A76" i="3"/>
  <c r="DX77" i="2"/>
  <c r="G76" i="8" s="1"/>
  <c r="DS77" i="2"/>
  <c r="CG77" i="2"/>
  <c r="DR77" i="2"/>
  <c r="CO77" i="2"/>
  <c r="CL77" i="2"/>
  <c r="CR77" i="2"/>
  <c r="BN77" i="2"/>
  <c r="CS77" i="2"/>
  <c r="BU77" i="2"/>
  <c r="CJ77" i="2"/>
  <c r="CB77" i="2"/>
  <c r="DL77" i="2"/>
  <c r="CD77" i="2"/>
  <c r="CP77" i="2"/>
  <c r="C76" i="8"/>
  <c r="B78" i="2"/>
  <c r="CN77" i="2"/>
  <c r="A77" i="2"/>
  <c r="CA77" i="2"/>
  <c r="BS77" i="2"/>
  <c r="CF77" i="2"/>
  <c r="DK77" i="2"/>
  <c r="DP77" i="2"/>
  <c r="BR77" i="2"/>
  <c r="DI77" i="2"/>
  <c r="CV77" i="2"/>
  <c r="CX77" i="2"/>
  <c r="BZ77" i="2"/>
  <c r="DQ77" i="2"/>
  <c r="DF77" i="2"/>
  <c r="DU77" i="2"/>
  <c r="CT77" i="2"/>
  <c r="BX77" i="2"/>
  <c r="CZ77" i="2"/>
  <c r="DM77" i="2"/>
  <c r="DD77" i="2"/>
  <c r="B76" i="8"/>
  <c r="DE77" i="2"/>
  <c r="DA77" i="2"/>
  <c r="DH77" i="2"/>
  <c r="CM77" i="2"/>
  <c r="CQ77" i="2"/>
  <c r="BO77" i="2"/>
  <c r="BV77" i="2"/>
  <c r="CW77" i="2"/>
  <c r="DG77" i="2"/>
  <c r="BY77" i="2"/>
  <c r="DJ77" i="2"/>
  <c r="C71" i="5"/>
  <c r="B76" i="3" s="1"/>
  <c r="A71" i="5"/>
  <c r="DB77" i="2"/>
  <c r="CY77" i="2"/>
  <c r="DO77" i="2"/>
  <c r="CK77" i="2"/>
  <c r="CI77" i="2"/>
  <c r="BQ77" i="2"/>
  <c r="DN77" i="2"/>
  <c r="CE77" i="2"/>
  <c r="BT77" i="2"/>
  <c r="DT77" i="2"/>
  <c r="CU77" i="2"/>
  <c r="DV77" i="2"/>
  <c r="E76" i="8" s="1"/>
  <c r="BP77" i="2"/>
  <c r="AY70" i="5"/>
  <c r="BA70" i="5"/>
  <c r="M70" i="5"/>
  <c r="AD70" i="5"/>
  <c r="N70" i="5"/>
  <c r="Y70" i="5"/>
  <c r="BL70" i="5"/>
  <c r="C75" i="3" s="1"/>
  <c r="I70" i="5"/>
  <c r="BI70" i="5"/>
  <c r="F70" i="5"/>
  <c r="AW70" i="5"/>
  <c r="BJ70" i="5"/>
  <c r="AS70" i="5"/>
  <c r="BC70" i="5"/>
  <c r="AJ70" i="5"/>
  <c r="BE70" i="5"/>
  <c r="AM70" i="5"/>
  <c r="E70" i="5"/>
  <c r="H70" i="5"/>
  <c r="AI70" i="5"/>
  <c r="AH70" i="5"/>
  <c r="R70" i="5"/>
  <c r="AT70" i="5"/>
  <c r="V70" i="5"/>
  <c r="BN70" i="5"/>
  <c r="E75" i="3" s="1"/>
  <c r="Q70" i="5"/>
  <c r="G70" i="5"/>
  <c r="AF70" i="5"/>
  <c r="BK70" i="5"/>
  <c r="AQ70" i="5"/>
  <c r="BB70" i="5"/>
  <c r="L70" i="5"/>
  <c r="Z70" i="5"/>
  <c r="AR70" i="5"/>
  <c r="AG70" i="5"/>
  <c r="BM70" i="5"/>
  <c r="D75" i="3" s="1"/>
  <c r="K70" i="5"/>
  <c r="AE70" i="5"/>
  <c r="T70" i="5"/>
  <c r="AB70" i="5"/>
  <c r="AO70" i="5"/>
  <c r="AC70" i="5"/>
  <c r="BG70" i="5"/>
  <c r="BF70" i="5"/>
  <c r="S70" i="5"/>
  <c r="AK70" i="5"/>
  <c r="AP70" i="5"/>
  <c r="D70" i="5"/>
  <c r="B70" i="5"/>
  <c r="AZ70" i="5"/>
  <c r="AN70" i="5"/>
  <c r="O70" i="5"/>
  <c r="AU70" i="5"/>
  <c r="U70" i="5"/>
  <c r="AL70" i="5"/>
  <c r="J70" i="5"/>
  <c r="AV70" i="5"/>
  <c r="BD70" i="5"/>
  <c r="X70" i="5"/>
  <c r="AX70" i="5"/>
  <c r="AA70" i="5"/>
  <c r="BH70" i="5"/>
  <c r="BO70" i="5"/>
  <c r="P70" i="5"/>
  <c r="W70" i="5"/>
  <c r="DW77" i="2" l="1"/>
  <c r="F76" i="8" s="1"/>
  <c r="A76" i="8" s="1"/>
  <c r="D76" i="8"/>
  <c r="CR70" i="5"/>
  <c r="CQ70" i="5"/>
  <c r="BV70" i="5"/>
  <c r="FZ70" i="5"/>
  <c r="BZ70" i="5"/>
  <c r="BP70" i="5"/>
  <c r="DE70" i="5"/>
  <c r="BW70" i="5"/>
  <c r="CC70" i="5"/>
  <c r="BX70" i="5"/>
  <c r="DH70" i="5"/>
  <c r="BR70" i="5"/>
  <c r="DI70" i="5"/>
  <c r="FY70" i="5"/>
  <c r="CM70" i="5"/>
  <c r="CA70" i="5"/>
  <c r="CL70" i="5"/>
  <c r="FK70" i="5"/>
  <c r="CN70" i="5"/>
  <c r="FB70" i="5"/>
  <c r="FA70" i="5"/>
  <c r="FX70" i="5"/>
  <c r="BS70" i="5"/>
  <c r="CY70" i="5"/>
  <c r="BU70" i="5"/>
  <c r="FS70" i="5"/>
  <c r="DL70" i="5"/>
  <c r="EN70" i="5"/>
  <c r="CP70" i="5"/>
  <c r="EC70" i="5"/>
  <c r="FL70" i="5"/>
  <c r="CB70" i="5"/>
  <c r="BY70" i="5"/>
  <c r="EK70" i="5"/>
  <c r="CD70" i="5"/>
  <c r="EZ70" i="5"/>
  <c r="FI70" i="5"/>
  <c r="FQ70" i="5"/>
  <c r="EW70" i="5"/>
  <c r="DC70" i="5"/>
  <c r="EE70" i="5"/>
  <c r="BQ70" i="5"/>
  <c r="BT70" i="5"/>
  <c r="GA70" i="5"/>
  <c r="DB70" i="5"/>
  <c r="FU70" i="5"/>
  <c r="FV70" i="5"/>
  <c r="DG70" i="5"/>
  <c r="EX70" i="5"/>
  <c r="FN70" i="5"/>
  <c r="EG70" i="5"/>
  <c r="EJ70" i="5"/>
  <c r="CZ70" i="5"/>
  <c r="DJ70" i="5"/>
  <c r="EF70" i="5"/>
  <c r="DQ70" i="5"/>
  <c r="EV70" i="5"/>
  <c r="EQ70" i="5"/>
  <c r="FD70" i="5"/>
  <c r="DT70" i="5"/>
  <c r="CJ70" i="5"/>
  <c r="FP70" i="5"/>
  <c r="DR70" i="5"/>
  <c r="EH70" i="5"/>
  <c r="EM70" i="5"/>
  <c r="GB70" i="5"/>
  <c r="FF70" i="5"/>
  <c r="FJ70" i="5"/>
  <c r="FR70" i="5"/>
  <c r="CF70" i="5"/>
  <c r="ER70" i="5"/>
  <c r="DO70" i="5"/>
  <c r="EU70" i="5"/>
  <c r="DP70" i="5"/>
  <c r="DN70" i="5"/>
  <c r="CH70" i="5"/>
  <c r="FC70" i="5"/>
  <c r="GE70" i="5"/>
  <c r="CW70" i="5"/>
  <c r="DU70" i="5"/>
  <c r="DY70" i="5"/>
  <c r="FO70" i="5"/>
  <c r="CU70" i="5"/>
  <c r="DK70" i="5"/>
  <c r="DM70" i="5"/>
  <c r="DA70" i="5"/>
  <c r="DV70" i="5"/>
  <c r="FM70" i="5"/>
  <c r="CO70" i="5"/>
  <c r="FH70" i="5"/>
  <c r="GC70" i="5"/>
  <c r="DD70" i="5"/>
  <c r="ED70" i="5"/>
  <c r="DS70" i="5"/>
  <c r="GD70" i="5"/>
  <c r="CX70" i="5"/>
  <c r="FW70" i="5"/>
  <c r="FG70" i="5"/>
  <c r="CV70" i="5"/>
  <c r="ET70" i="5"/>
  <c r="ES70" i="5"/>
  <c r="CE70" i="5"/>
  <c r="DF70" i="5"/>
  <c r="EP70" i="5"/>
  <c r="EA70" i="5"/>
  <c r="CI70" i="5"/>
  <c r="DZ70" i="5"/>
  <c r="CG70" i="5"/>
  <c r="EO70" i="5"/>
  <c r="CS70" i="5"/>
  <c r="CK70" i="5"/>
  <c r="DW70" i="5"/>
  <c r="EB70" i="5"/>
  <c r="EI70" i="5"/>
  <c r="FT70" i="5"/>
  <c r="EY70" i="5"/>
  <c r="CT70" i="5"/>
  <c r="DX70" i="5"/>
  <c r="EL70" i="5"/>
  <c r="FE70" i="5"/>
  <c r="AE71" i="5"/>
  <c r="H71" i="5"/>
  <c r="AD71" i="5"/>
  <c r="BL71" i="5"/>
  <c r="C76" i="3" s="1"/>
  <c r="Z71" i="5"/>
  <c r="K71" i="5"/>
  <c r="AC71" i="5"/>
  <c r="L71" i="5"/>
  <c r="BH71" i="5"/>
  <c r="E71" i="5"/>
  <c r="BG71" i="5"/>
  <c r="AW71" i="5"/>
  <c r="D71" i="5"/>
  <c r="V71" i="5"/>
  <c r="BJ71" i="5"/>
  <c r="BF71" i="5"/>
  <c r="AP71" i="5"/>
  <c r="AU71" i="5"/>
  <c r="AI71" i="5"/>
  <c r="T71" i="5"/>
  <c r="BN71" i="5"/>
  <c r="E76" i="3" s="1"/>
  <c r="AR71" i="5"/>
  <c r="AN71" i="5"/>
  <c r="O71" i="5"/>
  <c r="AA71" i="5"/>
  <c r="W71" i="5"/>
  <c r="N71" i="5"/>
  <c r="U71" i="5"/>
  <c r="P71" i="5"/>
  <c r="M71" i="5"/>
  <c r="B71" i="5"/>
  <c r="AO71" i="5"/>
  <c r="S71" i="5"/>
  <c r="AH71" i="5"/>
  <c r="AK71" i="5"/>
  <c r="BE71" i="5"/>
  <c r="AB71" i="5"/>
  <c r="G71" i="5"/>
  <c r="AF71" i="5"/>
  <c r="BC71" i="5"/>
  <c r="AM71" i="5"/>
  <c r="F71" i="5"/>
  <c r="AT71" i="5"/>
  <c r="AZ71" i="5"/>
  <c r="BD71" i="5"/>
  <c r="AY71" i="5"/>
  <c r="AS71" i="5"/>
  <c r="Y71" i="5"/>
  <c r="X71" i="5"/>
  <c r="AQ71" i="5"/>
  <c r="I71" i="5"/>
  <c r="BA71" i="5"/>
  <c r="Q71" i="5"/>
  <c r="J71" i="5"/>
  <c r="BI71" i="5"/>
  <c r="AX71" i="5"/>
  <c r="BO71" i="5"/>
  <c r="BK71" i="5"/>
  <c r="AV71" i="5"/>
  <c r="BB71" i="5"/>
  <c r="R71" i="5"/>
  <c r="AG71" i="5"/>
  <c r="BM71" i="5"/>
  <c r="D76" i="3" s="1"/>
  <c r="AL71" i="5"/>
  <c r="AJ71" i="5"/>
  <c r="C72" i="5"/>
  <c r="B77" i="3" s="1"/>
  <c r="DJ78" i="2"/>
  <c r="CR78" i="2"/>
  <c r="CK78" i="2"/>
  <c r="BW78" i="2"/>
  <c r="DV78" i="2"/>
  <c r="E77" i="8" s="1"/>
  <c r="DP78" i="2"/>
  <c r="DI78" i="2"/>
  <c r="DQ78" i="2"/>
  <c r="BS78" i="2"/>
  <c r="DD78" i="2"/>
  <c r="CS78" i="2"/>
  <c r="BV78" i="2"/>
  <c r="BN78" i="2"/>
  <c r="CU78" i="2"/>
  <c r="CP78" i="2"/>
  <c r="A72" i="5"/>
  <c r="CQ78" i="2"/>
  <c r="CA78" i="2"/>
  <c r="CD78" i="2"/>
  <c r="BX78" i="2"/>
  <c r="BR78" i="2"/>
  <c r="CF78" i="2"/>
  <c r="CM78" i="2"/>
  <c r="CN78" i="2"/>
  <c r="CI78" i="2"/>
  <c r="DO78" i="2"/>
  <c r="BU78" i="2"/>
  <c r="BZ78" i="2"/>
  <c r="BM78" i="2"/>
  <c r="CY78" i="2"/>
  <c r="CX78" i="2"/>
  <c r="DE78" i="2"/>
  <c r="A78" i="2"/>
  <c r="CO78" i="2"/>
  <c r="DS78" i="2"/>
  <c r="BO78" i="2"/>
  <c r="DL78" i="2"/>
  <c r="BP78" i="2"/>
  <c r="DT78" i="2"/>
  <c r="CB78" i="2"/>
  <c r="CC78" i="2"/>
  <c r="C77" i="8"/>
  <c r="CH78" i="2"/>
  <c r="CT78" i="2"/>
  <c r="CZ78" i="2"/>
  <c r="DK78" i="2"/>
  <c r="BQ78" i="2"/>
  <c r="DH78" i="2"/>
  <c r="A77" i="3"/>
  <c r="BT78" i="2"/>
  <c r="DM78" i="2"/>
  <c r="B77" i="8"/>
  <c r="DR78" i="2"/>
  <c r="CG78" i="2"/>
  <c r="DF78" i="2"/>
  <c r="CV78" i="2"/>
  <c r="DN78" i="2"/>
  <c r="CW78" i="2"/>
  <c r="CE78" i="2"/>
  <c r="DC78" i="2"/>
  <c r="DB78" i="2"/>
  <c r="DA78" i="2"/>
  <c r="CL78" i="2"/>
  <c r="DX78" i="2"/>
  <c r="G77" i="8" s="1"/>
  <c r="CJ78" i="2"/>
  <c r="BY78" i="2"/>
  <c r="DU78" i="2"/>
  <c r="B79" i="2"/>
  <c r="DG78" i="2"/>
  <c r="DK71" i="5" l="1"/>
  <c r="DC71" i="5"/>
  <c r="ET71" i="5"/>
  <c r="CJ71" i="5"/>
  <c r="BT71" i="5"/>
  <c r="EL71" i="5"/>
  <c r="EX71" i="5"/>
  <c r="GC71" i="5"/>
  <c r="DD71" i="5"/>
  <c r="BS71" i="5"/>
  <c r="DZ71" i="5"/>
  <c r="CB71" i="5"/>
  <c r="EI71" i="5"/>
  <c r="CW71" i="5"/>
  <c r="EP71" i="5"/>
  <c r="EG71" i="5"/>
  <c r="FZ71" i="5"/>
  <c r="FC71" i="5"/>
  <c r="FM71" i="5"/>
  <c r="CV71" i="5"/>
  <c r="DM71" i="5"/>
  <c r="DV71" i="5"/>
  <c r="CF71" i="5"/>
  <c r="CY71" i="5"/>
  <c r="EZ71" i="5"/>
  <c r="FS71" i="5"/>
  <c r="GB71" i="5"/>
  <c r="GD71" i="5"/>
  <c r="EA71" i="5"/>
  <c r="DR71" i="5"/>
  <c r="EY71" i="5"/>
  <c r="EN71" i="5"/>
  <c r="DL71" i="5"/>
  <c r="FR71" i="5"/>
  <c r="DG71" i="5"/>
  <c r="DY71" i="5"/>
  <c r="CO71" i="5"/>
  <c r="EF71" i="5"/>
  <c r="DW71" i="5"/>
  <c r="FV71" i="5"/>
  <c r="CQ71" i="5"/>
  <c r="BP71" i="5"/>
  <c r="FF71" i="5"/>
  <c r="CU71" i="5"/>
  <c r="BW71" i="5"/>
  <c r="FA71" i="5"/>
  <c r="FX71" i="5"/>
  <c r="CR71" i="5"/>
  <c r="GE71" i="5"/>
  <c r="EM71" i="5"/>
  <c r="CK71" i="5"/>
  <c r="DS71" i="5"/>
  <c r="DE71" i="5"/>
  <c r="ED71" i="5"/>
  <c r="FQ71" i="5"/>
  <c r="DX71" i="5"/>
  <c r="BR71" i="5"/>
  <c r="FP71" i="5"/>
  <c r="CM71" i="5"/>
  <c r="BV71" i="5"/>
  <c r="EJ71" i="5"/>
  <c r="FT71" i="5"/>
  <c r="EE71" i="5"/>
  <c r="FY71" i="5"/>
  <c r="FK71" i="5"/>
  <c r="DH71" i="5"/>
  <c r="CC71" i="5"/>
  <c r="ER71" i="5"/>
  <c r="FU71" i="5"/>
  <c r="GA71" i="5"/>
  <c r="FB71" i="5"/>
  <c r="EU71" i="5"/>
  <c r="FJ71" i="5"/>
  <c r="EC71" i="5"/>
  <c r="DB71" i="5"/>
  <c r="DQ71" i="5"/>
  <c r="EO71" i="5"/>
  <c r="EV71" i="5"/>
  <c r="FH71" i="5"/>
  <c r="ES71" i="5"/>
  <c r="BU71" i="5"/>
  <c r="DT71" i="5"/>
  <c r="CL71" i="5"/>
  <c r="DJ71" i="5"/>
  <c r="FL71" i="5"/>
  <c r="BQ71" i="5"/>
  <c r="DI71" i="5"/>
  <c r="CE71" i="5"/>
  <c r="CI71" i="5"/>
  <c r="FG71" i="5"/>
  <c r="DF71" i="5"/>
  <c r="CP71" i="5"/>
  <c r="CT71" i="5"/>
  <c r="EH71" i="5"/>
  <c r="EB71" i="5"/>
  <c r="EK71" i="5"/>
  <c r="FO71" i="5"/>
  <c r="FD71" i="5"/>
  <c r="DA71" i="5"/>
  <c r="FW71" i="5"/>
  <c r="DN71" i="5"/>
  <c r="EQ71" i="5"/>
  <c r="CA71" i="5"/>
  <c r="CH71" i="5"/>
  <c r="CZ71" i="5"/>
  <c r="FI71" i="5"/>
  <c r="DO71" i="5"/>
  <c r="EW71" i="5"/>
  <c r="BY71" i="5"/>
  <c r="CG71" i="5"/>
  <c r="CX71" i="5"/>
  <c r="DP71" i="5"/>
  <c r="BZ71" i="5"/>
  <c r="FN71" i="5"/>
  <c r="CS71" i="5"/>
  <c r="CD71" i="5"/>
  <c r="DU71" i="5"/>
  <c r="FE71" i="5"/>
  <c r="CN71" i="5"/>
  <c r="BX71" i="5"/>
  <c r="AK72" i="5"/>
  <c r="U72" i="5"/>
  <c r="BI72" i="5"/>
  <c r="AX72" i="5"/>
  <c r="AU72" i="5"/>
  <c r="BJ72" i="5"/>
  <c r="AM72" i="5"/>
  <c r="AQ72" i="5"/>
  <c r="BA72" i="5"/>
  <c r="AZ72" i="5"/>
  <c r="T72" i="5"/>
  <c r="AN72" i="5"/>
  <c r="AB72" i="5"/>
  <c r="AY72" i="5"/>
  <c r="K72" i="5"/>
  <c r="BO72" i="5"/>
  <c r="D72" i="5"/>
  <c r="N72" i="5"/>
  <c r="M72" i="5"/>
  <c r="BN72" i="5"/>
  <c r="E77" i="3" s="1"/>
  <c r="BM72" i="5"/>
  <c r="D77" i="3" s="1"/>
  <c r="AS72" i="5"/>
  <c r="B72" i="5"/>
  <c r="AC72" i="5"/>
  <c r="AJ72" i="5"/>
  <c r="AF72" i="5"/>
  <c r="BC72" i="5"/>
  <c r="BF72" i="5"/>
  <c r="J72" i="5"/>
  <c r="X72" i="5"/>
  <c r="AA72" i="5"/>
  <c r="Z72" i="5"/>
  <c r="AI72" i="5"/>
  <c r="AR72" i="5"/>
  <c r="V72" i="5"/>
  <c r="AP72" i="5"/>
  <c r="H72" i="5"/>
  <c r="AO72" i="5"/>
  <c r="AG72" i="5"/>
  <c r="AT72" i="5"/>
  <c r="F72" i="5"/>
  <c r="BD72" i="5"/>
  <c r="P72" i="5"/>
  <c r="AL72" i="5"/>
  <c r="L72" i="5"/>
  <c r="I72" i="5"/>
  <c r="BH72" i="5"/>
  <c r="BG72" i="5"/>
  <c r="Y72" i="5"/>
  <c r="BK72" i="5"/>
  <c r="R72" i="5"/>
  <c r="O72" i="5"/>
  <c r="BE72" i="5"/>
  <c r="G72" i="5"/>
  <c r="BL72" i="5"/>
  <c r="C77" i="3" s="1"/>
  <c r="AW72" i="5"/>
  <c r="Q72" i="5"/>
  <c r="W72" i="5"/>
  <c r="AH72" i="5"/>
  <c r="AD72" i="5"/>
  <c r="S72" i="5"/>
  <c r="AV72" i="5"/>
  <c r="BB72" i="5"/>
  <c r="E72" i="5"/>
  <c r="AE72" i="5"/>
  <c r="D77" i="8"/>
  <c r="DW78" i="2"/>
  <c r="F77" i="8" s="1"/>
  <c r="A77" i="8" s="1"/>
  <c r="CN79" i="2"/>
  <c r="CJ79" i="2"/>
  <c r="BW79" i="2"/>
  <c r="BO79" i="2"/>
  <c r="BS79" i="2"/>
  <c r="DJ79" i="2"/>
  <c r="BT79" i="2"/>
  <c r="DG79" i="2"/>
  <c r="CH79" i="2"/>
  <c r="CY79" i="2"/>
  <c r="BV79" i="2"/>
  <c r="CO79" i="2"/>
  <c r="CW79" i="2"/>
  <c r="CB79" i="2"/>
  <c r="CX79" i="2"/>
  <c r="DM79" i="2"/>
  <c r="BM79" i="2"/>
  <c r="DR79" i="2"/>
  <c r="CT79" i="2"/>
  <c r="DI79" i="2"/>
  <c r="CS79" i="2"/>
  <c r="BY79" i="2"/>
  <c r="DF79" i="2"/>
  <c r="CC79" i="2"/>
  <c r="CP79" i="2"/>
  <c r="CA79" i="2"/>
  <c r="BN79" i="2"/>
  <c r="DP79" i="2"/>
  <c r="CD79" i="2"/>
  <c r="DO79" i="2"/>
  <c r="CE79" i="2"/>
  <c r="DH79" i="2"/>
  <c r="DC79" i="2"/>
  <c r="CU79" i="2"/>
  <c r="DS79" i="2"/>
  <c r="CZ79" i="2"/>
  <c r="BU79" i="2"/>
  <c r="BR79" i="2"/>
  <c r="B78" i="8"/>
  <c r="DX79" i="2"/>
  <c r="G78" i="8" s="1"/>
  <c r="DN79" i="2"/>
  <c r="B80" i="2"/>
  <c r="C73" i="5"/>
  <c r="B78" i="3" s="1"/>
  <c r="BZ79" i="2"/>
  <c r="CR79" i="2"/>
  <c r="CV79" i="2"/>
  <c r="C78" i="8"/>
  <c r="CF79" i="2"/>
  <c r="DE79" i="2"/>
  <c r="BP79" i="2"/>
  <c r="A79" i="2"/>
  <c r="CM79" i="2"/>
  <c r="CI79" i="2"/>
  <c r="CL79" i="2"/>
  <c r="DA79" i="2"/>
  <c r="DU79" i="2"/>
  <c r="BX79" i="2"/>
  <c r="CK79" i="2"/>
  <c r="CG79" i="2"/>
  <c r="DQ79" i="2"/>
  <c r="A78" i="3"/>
  <c r="DT79" i="2"/>
  <c r="A73" i="5"/>
  <c r="DV79" i="2"/>
  <c r="E78" i="8" s="1"/>
  <c r="DK79" i="2"/>
  <c r="BQ79" i="2"/>
  <c r="DL79" i="2"/>
  <c r="DB79" i="2"/>
  <c r="DD79" i="2"/>
  <c r="CQ79" i="2"/>
  <c r="D78" i="8" l="1"/>
  <c r="DW79" i="2"/>
  <c r="F78" i="8" s="1"/>
  <c r="A78" i="8" s="1"/>
  <c r="CO72" i="5"/>
  <c r="EM72" i="5"/>
  <c r="CC72" i="5"/>
  <c r="DK72" i="5"/>
  <c r="GC72" i="5"/>
  <c r="EJ72" i="5"/>
  <c r="DX72" i="5"/>
  <c r="CP72" i="5"/>
  <c r="FK72" i="5"/>
  <c r="ER72" i="5"/>
  <c r="DV72" i="5"/>
  <c r="FV72" i="5"/>
  <c r="FX72" i="5"/>
  <c r="FD72" i="5"/>
  <c r="CG72" i="5"/>
  <c r="FQ72" i="5"/>
  <c r="FN72" i="5"/>
  <c r="FE72" i="5"/>
  <c r="DR72" i="5"/>
  <c r="GB72" i="5"/>
  <c r="CV72" i="5"/>
  <c r="FW72" i="5"/>
  <c r="BQ72" i="5"/>
  <c r="EZ72" i="5"/>
  <c r="CN72" i="5"/>
  <c r="GA72" i="5"/>
  <c r="EK72" i="5"/>
  <c r="CF72" i="5"/>
  <c r="BU72" i="5"/>
  <c r="EO72" i="5"/>
  <c r="FJ72" i="5"/>
  <c r="EB72" i="5"/>
  <c r="DB72" i="5"/>
  <c r="EQ72" i="5"/>
  <c r="CZ72" i="5"/>
  <c r="CH72" i="5"/>
  <c r="DA72" i="5"/>
  <c r="FU72" i="5"/>
  <c r="EI72" i="5"/>
  <c r="CX72" i="5"/>
  <c r="DT72" i="5"/>
  <c r="DS72" i="5"/>
  <c r="EU72" i="5"/>
  <c r="CW72" i="5"/>
  <c r="BY72" i="5"/>
  <c r="DM72" i="5"/>
  <c r="CI72" i="5"/>
  <c r="DH72" i="5"/>
  <c r="EL72" i="5"/>
  <c r="EY72" i="5"/>
  <c r="EG72" i="5"/>
  <c r="GD72" i="5"/>
  <c r="EN72" i="5"/>
  <c r="CJ72" i="5"/>
  <c r="DN72" i="5"/>
  <c r="BV72" i="5"/>
  <c r="BW72" i="5"/>
  <c r="FI72" i="5"/>
  <c r="FF72" i="5"/>
  <c r="DU72" i="5"/>
  <c r="CM72" i="5"/>
  <c r="CE72" i="5"/>
  <c r="EC72" i="5"/>
  <c r="GE72" i="5"/>
  <c r="CB72" i="5"/>
  <c r="FA72" i="5"/>
  <c r="DL72" i="5"/>
  <c r="BR72" i="5"/>
  <c r="CY72" i="5"/>
  <c r="FY72" i="5"/>
  <c r="ES72" i="5"/>
  <c r="DO72" i="5"/>
  <c r="BP72" i="5"/>
  <c r="DD72" i="5"/>
  <c r="FL72" i="5"/>
  <c r="DG72" i="5"/>
  <c r="FP72" i="5"/>
  <c r="ET72" i="5"/>
  <c r="EP72" i="5"/>
  <c r="CK72" i="5"/>
  <c r="DZ72" i="5"/>
  <c r="FM72" i="5"/>
  <c r="FT72" i="5"/>
  <c r="BT72" i="5"/>
  <c r="CQ72" i="5"/>
  <c r="EH72" i="5"/>
  <c r="BX72" i="5"/>
  <c r="CT72" i="5"/>
  <c r="CA72" i="5"/>
  <c r="DF72" i="5"/>
  <c r="FB72" i="5"/>
  <c r="BZ72" i="5"/>
  <c r="DQ72" i="5"/>
  <c r="CU72" i="5"/>
  <c r="DJ72" i="5"/>
  <c r="EE72" i="5"/>
  <c r="FS72" i="5"/>
  <c r="BS72" i="5"/>
  <c r="EF72" i="5"/>
  <c r="FZ72" i="5"/>
  <c r="FH72" i="5"/>
  <c r="FR72" i="5"/>
  <c r="DW72" i="5"/>
  <c r="FC72" i="5"/>
  <c r="EA72" i="5"/>
  <c r="FO72" i="5"/>
  <c r="CR72" i="5"/>
  <c r="EX72" i="5"/>
  <c r="ED72" i="5"/>
  <c r="EV72" i="5"/>
  <c r="FG72" i="5"/>
  <c r="CD72" i="5"/>
  <c r="CS72" i="5"/>
  <c r="DY72" i="5"/>
  <c r="CL72" i="5"/>
  <c r="DE72" i="5"/>
  <c r="EW72" i="5"/>
  <c r="DC72" i="5"/>
  <c r="DP72" i="5"/>
  <c r="DI72" i="5"/>
  <c r="L73" i="5"/>
  <c r="P73" i="5"/>
  <c r="BC73" i="5"/>
  <c r="BA73" i="5"/>
  <c r="F73" i="5"/>
  <c r="AY73" i="5"/>
  <c r="AM73" i="5"/>
  <c r="AO73" i="5"/>
  <c r="AC73" i="5"/>
  <c r="W73" i="5"/>
  <c r="BG73" i="5"/>
  <c r="BB73" i="5"/>
  <c r="S73" i="5"/>
  <c r="E73" i="5"/>
  <c r="BE73" i="5"/>
  <c r="AP73" i="5"/>
  <c r="AS73" i="5"/>
  <c r="AX73" i="5"/>
  <c r="AB73" i="5"/>
  <c r="AV73" i="5"/>
  <c r="AW73" i="5"/>
  <c r="AI73" i="5"/>
  <c r="AR73" i="5"/>
  <c r="AQ73" i="5"/>
  <c r="N73" i="5"/>
  <c r="V73" i="5"/>
  <c r="M73" i="5"/>
  <c r="R73" i="5"/>
  <c r="AK73" i="5"/>
  <c r="BK73" i="5"/>
  <c r="AJ73" i="5"/>
  <c r="AN73" i="5"/>
  <c r="AH73" i="5"/>
  <c r="AE73" i="5"/>
  <c r="BM73" i="5"/>
  <c r="D78" i="3" s="1"/>
  <c r="I73" i="5"/>
  <c r="BN73" i="5"/>
  <c r="E78" i="3" s="1"/>
  <c r="Y73" i="5"/>
  <c r="BL73" i="5"/>
  <c r="C78" i="3" s="1"/>
  <c r="T73" i="5"/>
  <c r="D73" i="5"/>
  <c r="K73" i="5"/>
  <c r="O73" i="5"/>
  <c r="BH73" i="5"/>
  <c r="AF73" i="5"/>
  <c r="U73" i="5"/>
  <c r="BD73" i="5"/>
  <c r="AD73" i="5"/>
  <c r="BF73" i="5"/>
  <c r="Q73" i="5"/>
  <c r="Z73" i="5"/>
  <c r="J73" i="5"/>
  <c r="AU73" i="5"/>
  <c r="BI73" i="5"/>
  <c r="AA73" i="5"/>
  <c r="AL73" i="5"/>
  <c r="BJ73" i="5"/>
  <c r="B73" i="5"/>
  <c r="G73" i="5"/>
  <c r="AZ73" i="5"/>
  <c r="H73" i="5"/>
  <c r="AT73" i="5"/>
  <c r="X73" i="5"/>
  <c r="AG73" i="5"/>
  <c r="BO73" i="5"/>
  <c r="CM80" i="2"/>
  <c r="DM80" i="2"/>
  <c r="DF80" i="2"/>
  <c r="C74" i="5"/>
  <c r="B79" i="3" s="1"/>
  <c r="DN80" i="2"/>
  <c r="CO80" i="2"/>
  <c r="BT80" i="2"/>
  <c r="DE80" i="2"/>
  <c r="BU80" i="2"/>
  <c r="BQ80" i="2"/>
  <c r="BS80" i="2"/>
  <c r="CE80" i="2"/>
  <c r="DB80" i="2"/>
  <c r="CT80" i="2"/>
  <c r="BV80" i="2"/>
  <c r="DX80" i="2"/>
  <c r="G79" i="8" s="1"/>
  <c r="CV80" i="2"/>
  <c r="BX80" i="2"/>
  <c r="B81" i="2"/>
  <c r="DO80" i="2"/>
  <c r="DC80" i="2"/>
  <c r="CI80" i="2"/>
  <c r="BN80" i="2"/>
  <c r="CY80" i="2"/>
  <c r="DR80" i="2"/>
  <c r="CX80" i="2"/>
  <c r="DA80" i="2"/>
  <c r="DD80" i="2"/>
  <c r="CW80" i="2"/>
  <c r="CL80" i="2"/>
  <c r="DT80" i="2"/>
  <c r="BY80" i="2"/>
  <c r="DI80" i="2"/>
  <c r="BR80" i="2"/>
  <c r="CQ80" i="2"/>
  <c r="A79" i="3"/>
  <c r="DU80" i="2"/>
  <c r="CB80" i="2"/>
  <c r="CJ80" i="2"/>
  <c r="DL80" i="2"/>
  <c r="B79" i="8"/>
  <c r="A80" i="2"/>
  <c r="CS80" i="2"/>
  <c r="CH80" i="2"/>
  <c r="CA80" i="2"/>
  <c r="CG80" i="2"/>
  <c r="BP80" i="2"/>
  <c r="DJ80" i="2"/>
  <c r="CK80" i="2"/>
  <c r="BW80" i="2"/>
  <c r="C79" i="8"/>
  <c r="DS80" i="2"/>
  <c r="CZ80" i="2"/>
  <c r="DK80" i="2"/>
  <c r="CP80" i="2"/>
  <c r="DV80" i="2"/>
  <c r="E79" i="8" s="1"/>
  <c r="BO80" i="2"/>
  <c r="DP80" i="2"/>
  <c r="CF80" i="2"/>
  <c r="DH80" i="2"/>
  <c r="CN80" i="2"/>
  <c r="BM80" i="2"/>
  <c r="BZ80" i="2"/>
  <c r="CC80" i="2"/>
  <c r="DG80" i="2"/>
  <c r="CR80" i="2"/>
  <c r="CD80" i="2"/>
  <c r="A74" i="5"/>
  <c r="DQ80" i="2"/>
  <c r="CU80" i="2"/>
  <c r="DM81" i="2" l="1"/>
  <c r="CZ81" i="2"/>
  <c r="CK81" i="2"/>
  <c r="C80" i="8"/>
  <c r="CM81" i="2"/>
  <c r="CJ81" i="2"/>
  <c r="B82" i="2"/>
  <c r="CF81" i="2"/>
  <c r="DO81" i="2"/>
  <c r="DS81" i="2"/>
  <c r="BQ81" i="2"/>
  <c r="BN81" i="2"/>
  <c r="DX81" i="2"/>
  <c r="G80" i="8" s="1"/>
  <c r="CD81" i="2"/>
  <c r="DR81" i="2"/>
  <c r="DV81" i="2"/>
  <c r="E80" i="8" s="1"/>
  <c r="DA81" i="2"/>
  <c r="DH81" i="2"/>
  <c r="CP81" i="2"/>
  <c r="BM81" i="2"/>
  <c r="BV81" i="2"/>
  <c r="BR81" i="2"/>
  <c r="CQ81" i="2"/>
  <c r="CW81" i="2"/>
  <c r="DU81" i="2"/>
  <c r="A81" i="2"/>
  <c r="CH81" i="2"/>
  <c r="BO81" i="2"/>
  <c r="CT81" i="2"/>
  <c r="CI81" i="2"/>
  <c r="BY81" i="2"/>
  <c r="DK81" i="2"/>
  <c r="CU81" i="2"/>
  <c r="DP81" i="2"/>
  <c r="CY81" i="2"/>
  <c r="CO81" i="2"/>
  <c r="CX81" i="2"/>
  <c r="DT81" i="2"/>
  <c r="BZ81" i="2"/>
  <c r="CR81" i="2"/>
  <c r="CC81" i="2"/>
  <c r="CV81" i="2"/>
  <c r="DD81" i="2"/>
  <c r="BW81" i="2"/>
  <c r="DE81" i="2"/>
  <c r="DC81" i="2"/>
  <c r="DI81" i="2"/>
  <c r="B80" i="8"/>
  <c r="BX81" i="2"/>
  <c r="DG81" i="2"/>
  <c r="CA81" i="2"/>
  <c r="BS81" i="2"/>
  <c r="DN81" i="2"/>
  <c r="DB81" i="2"/>
  <c r="DF81" i="2"/>
  <c r="CL81" i="2"/>
  <c r="DL81" i="2"/>
  <c r="A75" i="5"/>
  <c r="CB81" i="2"/>
  <c r="CS81" i="2"/>
  <c r="CN81" i="2"/>
  <c r="BT81" i="2"/>
  <c r="A80" i="3"/>
  <c r="CG81" i="2"/>
  <c r="CE81" i="2"/>
  <c r="DQ81" i="2"/>
  <c r="BU81" i="2"/>
  <c r="DJ81" i="2"/>
  <c r="C75" i="5"/>
  <c r="B80" i="3" s="1"/>
  <c r="BP81" i="2"/>
  <c r="DW80" i="2"/>
  <c r="F79" i="8" s="1"/>
  <c r="A79" i="8" s="1"/>
  <c r="D79" i="8"/>
  <c r="Z74" i="5"/>
  <c r="I74" i="5"/>
  <c r="BM74" i="5"/>
  <c r="D79" i="3" s="1"/>
  <c r="BO74" i="5"/>
  <c r="BA74" i="5"/>
  <c r="R74" i="5"/>
  <c r="AT74" i="5"/>
  <c r="N74" i="5"/>
  <c r="AS74" i="5"/>
  <c r="AO74" i="5"/>
  <c r="AE74" i="5"/>
  <c r="AF74" i="5"/>
  <c r="AC74" i="5"/>
  <c r="X74" i="5"/>
  <c r="AV74" i="5"/>
  <c r="V74" i="5"/>
  <c r="M74" i="5"/>
  <c r="BD74" i="5"/>
  <c r="AQ74" i="5"/>
  <c r="F74" i="5"/>
  <c r="AG74" i="5"/>
  <c r="AX74" i="5"/>
  <c r="BF74" i="5"/>
  <c r="T74" i="5"/>
  <c r="AY74" i="5"/>
  <c r="D74" i="5"/>
  <c r="AR74" i="5"/>
  <c r="B74" i="5"/>
  <c r="BB74" i="5"/>
  <c r="H74" i="5"/>
  <c r="AH74" i="5"/>
  <c r="AW74" i="5"/>
  <c r="AK74" i="5"/>
  <c r="AA74" i="5"/>
  <c r="AP74" i="5"/>
  <c r="AJ74" i="5"/>
  <c r="AL74" i="5"/>
  <c r="AD74" i="5"/>
  <c r="BN74" i="5"/>
  <c r="E79" i="3" s="1"/>
  <c r="AN74" i="5"/>
  <c r="L74" i="5"/>
  <c r="AI74" i="5"/>
  <c r="P74" i="5"/>
  <c r="BC74" i="5"/>
  <c r="S74" i="5"/>
  <c r="AM74" i="5"/>
  <c r="O74" i="5"/>
  <c r="BG74" i="5"/>
  <c r="W74" i="5"/>
  <c r="BL74" i="5"/>
  <c r="C79" i="3" s="1"/>
  <c r="BE74" i="5"/>
  <c r="Q74" i="5"/>
  <c r="U74" i="5"/>
  <c r="Y74" i="5"/>
  <c r="BI74" i="5"/>
  <c r="K74" i="5"/>
  <c r="AB74" i="5"/>
  <c r="E74" i="5"/>
  <c r="AU74" i="5"/>
  <c r="BH74" i="5"/>
  <c r="BK74" i="5"/>
  <c r="AZ74" i="5"/>
  <c r="BJ74" i="5"/>
  <c r="G74" i="5"/>
  <c r="J74" i="5"/>
  <c r="DG73" i="5"/>
  <c r="GE73" i="5"/>
  <c r="FW73" i="5"/>
  <c r="EE73" i="5"/>
  <c r="DY73" i="5"/>
  <c r="EL73" i="5"/>
  <c r="EZ73" i="5"/>
  <c r="EF73" i="5"/>
  <c r="CN73" i="5"/>
  <c r="BT73" i="5"/>
  <c r="BV73" i="5"/>
  <c r="EW73" i="5"/>
  <c r="DQ73" i="5"/>
  <c r="DT73" i="5"/>
  <c r="FK73" i="5"/>
  <c r="CK73" i="5"/>
  <c r="CT73" i="5"/>
  <c r="EK73" i="5"/>
  <c r="DU73" i="5"/>
  <c r="EO73" i="5"/>
  <c r="DP73" i="5"/>
  <c r="FZ73" i="5"/>
  <c r="FV73" i="5"/>
  <c r="DO73" i="5"/>
  <c r="CY73" i="5"/>
  <c r="CC73" i="5"/>
  <c r="DS73" i="5"/>
  <c r="DW73" i="5"/>
  <c r="EV73" i="5"/>
  <c r="BP73" i="5"/>
  <c r="DR73" i="5"/>
  <c r="BZ73" i="5"/>
  <c r="EH73" i="5"/>
  <c r="FQ73" i="5"/>
  <c r="FR73" i="5"/>
  <c r="FX73" i="5"/>
  <c r="CU73" i="5"/>
  <c r="FB73" i="5"/>
  <c r="CQ73" i="5"/>
  <c r="DK73" i="5"/>
  <c r="FA73" i="5"/>
  <c r="FP73" i="5"/>
  <c r="DH73" i="5"/>
  <c r="DI73" i="5"/>
  <c r="EN73" i="5"/>
  <c r="FI73" i="5"/>
  <c r="EP73" i="5"/>
  <c r="FS73" i="5"/>
  <c r="DX73" i="5"/>
  <c r="CS73" i="5"/>
  <c r="ED73" i="5"/>
  <c r="CR73" i="5"/>
  <c r="CW73" i="5"/>
  <c r="FY73" i="5"/>
  <c r="DV73" i="5"/>
  <c r="BR73" i="5"/>
  <c r="CB73" i="5"/>
  <c r="CX73" i="5"/>
  <c r="GB73" i="5"/>
  <c r="BW73" i="5"/>
  <c r="FT73" i="5"/>
  <c r="FM73" i="5"/>
  <c r="DA73" i="5"/>
  <c r="DL73" i="5"/>
  <c r="EI73" i="5"/>
  <c r="DF73" i="5"/>
  <c r="EA73" i="5"/>
  <c r="DB73" i="5"/>
  <c r="DM73" i="5"/>
  <c r="ER73" i="5"/>
  <c r="FO73" i="5"/>
  <c r="CM73" i="5"/>
  <c r="FF73" i="5"/>
  <c r="CA73" i="5"/>
  <c r="EU73" i="5"/>
  <c r="DD73" i="5"/>
  <c r="CL73" i="5"/>
  <c r="CF73" i="5"/>
  <c r="DZ73" i="5"/>
  <c r="DJ73" i="5"/>
  <c r="CV73" i="5"/>
  <c r="CZ73" i="5"/>
  <c r="CI73" i="5"/>
  <c r="BX73" i="5"/>
  <c r="FJ73" i="5"/>
  <c r="FG73" i="5"/>
  <c r="EB73" i="5"/>
  <c r="GC73" i="5"/>
  <c r="FU73" i="5"/>
  <c r="EQ73" i="5"/>
  <c r="DE73" i="5"/>
  <c r="FC73" i="5"/>
  <c r="FH73" i="5"/>
  <c r="BQ73" i="5"/>
  <c r="EY73" i="5"/>
  <c r="BU73" i="5"/>
  <c r="FE73" i="5"/>
  <c r="FN73" i="5"/>
  <c r="DN73" i="5"/>
  <c r="CP73" i="5"/>
  <c r="EX73" i="5"/>
  <c r="DC73" i="5"/>
  <c r="EG73" i="5"/>
  <c r="ES73" i="5"/>
  <c r="CJ73" i="5"/>
  <c r="FD73" i="5"/>
  <c r="ET73" i="5"/>
  <c r="GD73" i="5"/>
  <c r="CD73" i="5"/>
  <c r="CO73" i="5"/>
  <c r="FL73" i="5"/>
  <c r="CG73" i="5"/>
  <c r="EC73" i="5"/>
  <c r="EJ73" i="5"/>
  <c r="EM73" i="5"/>
  <c r="CE73" i="5"/>
  <c r="CH73" i="5"/>
  <c r="BS73" i="5"/>
  <c r="BY73" i="5"/>
  <c r="GA73" i="5"/>
  <c r="DB74" i="5" l="1"/>
  <c r="FK74" i="5"/>
  <c r="BY74" i="5"/>
  <c r="EE74" i="5"/>
  <c r="CC74" i="5"/>
  <c r="DS74" i="5"/>
  <c r="CU74" i="5"/>
  <c r="BX74" i="5"/>
  <c r="CP74" i="5"/>
  <c r="FA74" i="5"/>
  <c r="CJ74" i="5"/>
  <c r="BW74" i="5"/>
  <c r="GC74" i="5"/>
  <c r="FG74" i="5"/>
  <c r="BT74" i="5"/>
  <c r="BV74" i="5"/>
  <c r="CH74" i="5"/>
  <c r="CR74" i="5"/>
  <c r="FB74" i="5"/>
  <c r="EB74" i="5"/>
  <c r="ET74" i="5"/>
  <c r="ER74" i="5"/>
  <c r="EI74" i="5"/>
  <c r="EZ74" i="5"/>
  <c r="BQ74" i="5"/>
  <c r="BR74" i="5"/>
  <c r="FO74" i="5"/>
  <c r="CO74" i="5"/>
  <c r="DO74" i="5"/>
  <c r="FX74" i="5"/>
  <c r="DI74" i="5"/>
  <c r="FY74" i="5"/>
  <c r="DD74" i="5"/>
  <c r="ES74" i="5"/>
  <c r="EC74" i="5"/>
  <c r="BZ74" i="5"/>
  <c r="FL74" i="5"/>
  <c r="EF74" i="5"/>
  <c r="FN74" i="5"/>
  <c r="ED74" i="5"/>
  <c r="DL74" i="5"/>
  <c r="DK74" i="5"/>
  <c r="EW74" i="5"/>
  <c r="DR74" i="5"/>
  <c r="DC74" i="5"/>
  <c r="CY74" i="5"/>
  <c r="EK74" i="5"/>
  <c r="DY74" i="5"/>
  <c r="FV74" i="5"/>
  <c r="EL74" i="5"/>
  <c r="FS74" i="5"/>
  <c r="GE74" i="5"/>
  <c r="FT74" i="5"/>
  <c r="CG74" i="5"/>
  <c r="CV74" i="5"/>
  <c r="GB74" i="5"/>
  <c r="FC74" i="5"/>
  <c r="EX74" i="5"/>
  <c r="FW74" i="5"/>
  <c r="CA74" i="5"/>
  <c r="EQ74" i="5"/>
  <c r="EA74" i="5"/>
  <c r="FZ74" i="5"/>
  <c r="DV74" i="5"/>
  <c r="CL74" i="5"/>
  <c r="DX74" i="5"/>
  <c r="FM74" i="5"/>
  <c r="CX74" i="5"/>
  <c r="CN74" i="5"/>
  <c r="FQ74" i="5"/>
  <c r="CD74" i="5"/>
  <c r="DT74" i="5"/>
  <c r="BP74" i="5"/>
  <c r="DF74" i="5"/>
  <c r="DH74" i="5"/>
  <c r="EM74" i="5"/>
  <c r="BS74" i="5"/>
  <c r="EV74" i="5"/>
  <c r="FP74" i="5"/>
  <c r="CT74" i="5"/>
  <c r="CZ74" i="5"/>
  <c r="DM74" i="5"/>
  <c r="EN74" i="5"/>
  <c r="DA74" i="5"/>
  <c r="DZ74" i="5"/>
  <c r="CF74" i="5"/>
  <c r="DG74" i="5"/>
  <c r="FF74" i="5"/>
  <c r="DN74" i="5"/>
  <c r="EG74" i="5"/>
  <c r="DE74" i="5"/>
  <c r="FH74" i="5"/>
  <c r="DU74" i="5"/>
  <c r="GD74" i="5"/>
  <c r="EU74" i="5"/>
  <c r="CI74" i="5"/>
  <c r="EO74" i="5"/>
  <c r="FJ74" i="5"/>
  <c r="EP74" i="5"/>
  <c r="DP74" i="5"/>
  <c r="EJ74" i="5"/>
  <c r="FE74" i="5"/>
  <c r="FI74" i="5"/>
  <c r="DJ74" i="5"/>
  <c r="CE74" i="5"/>
  <c r="EY74" i="5"/>
  <c r="CS74" i="5"/>
  <c r="CM74" i="5"/>
  <c r="FR74" i="5"/>
  <c r="CW74" i="5"/>
  <c r="DW74" i="5"/>
  <c r="BU74" i="5"/>
  <c r="CB74" i="5"/>
  <c r="FD74" i="5"/>
  <c r="CQ74" i="5"/>
  <c r="EH74" i="5"/>
  <c r="DQ74" i="5"/>
  <c r="FU74" i="5"/>
  <c r="CK74" i="5"/>
  <c r="GA74" i="5"/>
  <c r="CQ82" i="2"/>
  <c r="CL82" i="2"/>
  <c r="BY82" i="2"/>
  <c r="BZ82" i="2"/>
  <c r="DD82" i="2"/>
  <c r="CN82" i="2"/>
  <c r="CS82" i="2"/>
  <c r="DA82" i="2"/>
  <c r="DS82" i="2"/>
  <c r="CJ82" i="2"/>
  <c r="BW82" i="2"/>
  <c r="CC82" i="2"/>
  <c r="BU82" i="2"/>
  <c r="CD82" i="2"/>
  <c r="A76" i="5"/>
  <c r="CZ82" i="2"/>
  <c r="DX82" i="2"/>
  <c r="G81" i="8" s="1"/>
  <c r="CA82" i="2"/>
  <c r="C81" i="8"/>
  <c r="DF82" i="2"/>
  <c r="CM82" i="2"/>
  <c r="DQ82" i="2"/>
  <c r="CV82" i="2"/>
  <c r="BN82" i="2"/>
  <c r="BP82" i="2"/>
  <c r="DV82" i="2"/>
  <c r="E81" i="8" s="1"/>
  <c r="CB82" i="2"/>
  <c r="BS82" i="2"/>
  <c r="BT82" i="2"/>
  <c r="DE82" i="2"/>
  <c r="B83" i="2"/>
  <c r="DM82" i="2"/>
  <c r="CU82" i="2"/>
  <c r="CH82" i="2"/>
  <c r="BO82" i="2"/>
  <c r="DN82" i="2"/>
  <c r="CX82" i="2"/>
  <c r="A82" i="2"/>
  <c r="DJ82" i="2"/>
  <c r="DL82" i="2"/>
  <c r="DO82" i="2"/>
  <c r="DC82" i="2"/>
  <c r="CE82" i="2"/>
  <c r="CY82" i="2"/>
  <c r="C76" i="5"/>
  <c r="B81" i="3" s="1"/>
  <c r="BV82" i="2"/>
  <c r="CO82" i="2"/>
  <c r="CG82" i="2"/>
  <c r="B81" i="8"/>
  <c r="DH82" i="2"/>
  <c r="CR82" i="2"/>
  <c r="DT82" i="2"/>
  <c r="DU82" i="2"/>
  <c r="DR82" i="2"/>
  <c r="BX82" i="2"/>
  <c r="CT82" i="2"/>
  <c r="CI82" i="2"/>
  <c r="CP82" i="2"/>
  <c r="BQ82" i="2"/>
  <c r="DG82" i="2"/>
  <c r="DB82" i="2"/>
  <c r="DP82" i="2"/>
  <c r="CK82" i="2"/>
  <c r="BR82" i="2"/>
  <c r="BM82" i="2"/>
  <c r="DK82" i="2"/>
  <c r="CF82" i="2"/>
  <c r="A81" i="3"/>
  <c r="DI82" i="2"/>
  <c r="CW82" i="2"/>
  <c r="O75" i="5"/>
  <c r="BN75" i="5"/>
  <c r="E80" i="3" s="1"/>
  <c r="J75" i="5"/>
  <c r="BG75" i="5"/>
  <c r="P75" i="5"/>
  <c r="AO75" i="5"/>
  <c r="AF75" i="5"/>
  <c r="H75" i="5"/>
  <c r="AM75" i="5"/>
  <c r="AG75" i="5"/>
  <c r="U75" i="5"/>
  <c r="BF75" i="5"/>
  <c r="AP75" i="5"/>
  <c r="AS75" i="5"/>
  <c r="AK75" i="5"/>
  <c r="BI75" i="5"/>
  <c r="Q75" i="5"/>
  <c r="AC75" i="5"/>
  <c r="AU75" i="5"/>
  <c r="AD75" i="5"/>
  <c r="BH75" i="5"/>
  <c r="AT75" i="5"/>
  <c r="BE75" i="5"/>
  <c r="BO75" i="5"/>
  <c r="AX75" i="5"/>
  <c r="Z75" i="5"/>
  <c r="S75" i="5"/>
  <c r="AW75" i="5"/>
  <c r="AL75" i="5"/>
  <c r="F75" i="5"/>
  <c r="V75" i="5"/>
  <c r="BC75" i="5"/>
  <c r="AE75" i="5"/>
  <c r="E75" i="5"/>
  <c r="AI75" i="5"/>
  <c r="AH75" i="5"/>
  <c r="Y75" i="5"/>
  <c r="W75" i="5"/>
  <c r="BM75" i="5"/>
  <c r="D80" i="3" s="1"/>
  <c r="L75" i="5"/>
  <c r="AN75" i="5"/>
  <c r="I75" i="5"/>
  <c r="BD75" i="5"/>
  <c r="X75" i="5"/>
  <c r="BB75" i="5"/>
  <c r="AV75" i="5"/>
  <c r="AZ75" i="5"/>
  <c r="AA75" i="5"/>
  <c r="AB75" i="5"/>
  <c r="AJ75" i="5"/>
  <c r="BL75" i="5"/>
  <c r="C80" i="3" s="1"/>
  <c r="BK75" i="5"/>
  <c r="BJ75" i="5"/>
  <c r="G75" i="5"/>
  <c r="AR75" i="5"/>
  <c r="R75" i="5"/>
  <c r="AQ75" i="5"/>
  <c r="D75" i="5"/>
  <c r="T75" i="5"/>
  <c r="K75" i="5"/>
  <c r="BA75" i="5"/>
  <c r="B75" i="5"/>
  <c r="AY75" i="5"/>
  <c r="N75" i="5"/>
  <c r="M75" i="5"/>
  <c r="D80" i="8"/>
  <c r="DW81" i="2"/>
  <c r="F80" i="8" s="1"/>
  <c r="A80" i="8" s="1"/>
  <c r="CW83" i="2" l="1"/>
  <c r="DI83" i="2"/>
  <c r="CC83" i="2"/>
  <c r="CB83" i="2"/>
  <c r="BR83" i="2"/>
  <c r="A83" i="2"/>
  <c r="CN83" i="2"/>
  <c r="CK83" i="2"/>
  <c r="DP83" i="2"/>
  <c r="BU83" i="2"/>
  <c r="CA83" i="2"/>
  <c r="DG83" i="2"/>
  <c r="CS83" i="2"/>
  <c r="C82" i="8"/>
  <c r="BQ83" i="2"/>
  <c r="C77" i="5"/>
  <c r="B82" i="3" s="1"/>
  <c r="CD83" i="2"/>
  <c r="CV83" i="2"/>
  <c r="DV83" i="2"/>
  <c r="E82" i="8" s="1"/>
  <c r="A82" i="3"/>
  <c r="CY83" i="2"/>
  <c r="DB83" i="2"/>
  <c r="DT83" i="2"/>
  <c r="CL83" i="2"/>
  <c r="CQ83" i="2"/>
  <c r="DN83" i="2"/>
  <c r="CJ83" i="2"/>
  <c r="DK83" i="2"/>
  <c r="DH83" i="2"/>
  <c r="BO83" i="2"/>
  <c r="A77" i="5"/>
  <c r="BS83" i="2"/>
  <c r="CX83" i="2"/>
  <c r="B84" i="2"/>
  <c r="DQ83" i="2"/>
  <c r="CZ83" i="2"/>
  <c r="B82" i="8"/>
  <c r="DA83" i="2"/>
  <c r="CU83" i="2"/>
  <c r="CT83" i="2"/>
  <c r="DX83" i="2"/>
  <c r="G82" i="8" s="1"/>
  <c r="DL83" i="2"/>
  <c r="CM83" i="2"/>
  <c r="BZ83" i="2"/>
  <c r="DD83" i="2"/>
  <c r="DS83" i="2"/>
  <c r="BV83" i="2"/>
  <c r="DO83" i="2"/>
  <c r="DJ83" i="2"/>
  <c r="BX83" i="2"/>
  <c r="CF83" i="2"/>
  <c r="CP83" i="2"/>
  <c r="DF83" i="2"/>
  <c r="DE83" i="2"/>
  <c r="CH83" i="2"/>
  <c r="BY83" i="2"/>
  <c r="BW83" i="2"/>
  <c r="CG83" i="2"/>
  <c r="CR83" i="2"/>
  <c r="DC83" i="2"/>
  <c r="CE83" i="2"/>
  <c r="CO83" i="2"/>
  <c r="DR83" i="2"/>
  <c r="BN83" i="2"/>
  <c r="BT83" i="2"/>
  <c r="DM83" i="2"/>
  <c r="CI83" i="2"/>
  <c r="DU83" i="2"/>
  <c r="BP83" i="2"/>
  <c r="BM83" i="2"/>
  <c r="K76" i="5"/>
  <c r="AP76" i="5"/>
  <c r="Q76" i="5"/>
  <c r="AO76" i="5"/>
  <c r="AS76" i="5"/>
  <c r="AE76" i="5"/>
  <c r="X76" i="5"/>
  <c r="E76" i="5"/>
  <c r="AM76" i="5"/>
  <c r="BA76" i="5"/>
  <c r="BK76" i="5"/>
  <c r="F76" i="5"/>
  <c r="AR76" i="5"/>
  <c r="S76" i="5"/>
  <c r="G76" i="5"/>
  <c r="BL76" i="5"/>
  <c r="C81" i="3" s="1"/>
  <c r="AZ76" i="5"/>
  <c r="AX76" i="5"/>
  <c r="AW76" i="5"/>
  <c r="AU76" i="5"/>
  <c r="AJ76" i="5"/>
  <c r="U76" i="5"/>
  <c r="B76" i="5"/>
  <c r="AL76" i="5"/>
  <c r="H76" i="5"/>
  <c r="N76" i="5"/>
  <c r="AY76" i="5"/>
  <c r="AV76" i="5"/>
  <c r="BF76" i="5"/>
  <c r="AG76" i="5"/>
  <c r="AT76" i="5"/>
  <c r="J76" i="5"/>
  <c r="AB76" i="5"/>
  <c r="W76" i="5"/>
  <c r="BB76" i="5"/>
  <c r="BE76" i="5"/>
  <c r="L76" i="5"/>
  <c r="Y76" i="5"/>
  <c r="AN76" i="5"/>
  <c r="BH76" i="5"/>
  <c r="Z76" i="5"/>
  <c r="AK76" i="5"/>
  <c r="BI76" i="5"/>
  <c r="BO76" i="5"/>
  <c r="BG76" i="5"/>
  <c r="P76" i="5"/>
  <c r="AF76" i="5"/>
  <c r="BN76" i="5"/>
  <c r="E81" i="3" s="1"/>
  <c r="T76" i="5"/>
  <c r="AI76" i="5"/>
  <c r="I76" i="5"/>
  <c r="BJ76" i="5"/>
  <c r="O76" i="5"/>
  <c r="AH76" i="5"/>
  <c r="BC76" i="5"/>
  <c r="D76" i="5"/>
  <c r="AQ76" i="5"/>
  <c r="AC76" i="5"/>
  <c r="M76" i="5"/>
  <c r="V76" i="5"/>
  <c r="R76" i="5"/>
  <c r="AD76" i="5"/>
  <c r="AA76" i="5"/>
  <c r="BM76" i="5"/>
  <c r="D81" i="3" s="1"/>
  <c r="BD76" i="5"/>
  <c r="BZ75" i="5"/>
  <c r="FZ75" i="5"/>
  <c r="EE75" i="5"/>
  <c r="FY75" i="5"/>
  <c r="CE75" i="5"/>
  <c r="FU75" i="5"/>
  <c r="FS75" i="5"/>
  <c r="BP75" i="5"/>
  <c r="DL75" i="5"/>
  <c r="EN75" i="5"/>
  <c r="CP75" i="5"/>
  <c r="EG75" i="5"/>
  <c r="BY75" i="5"/>
  <c r="DJ75" i="5"/>
  <c r="EP75" i="5"/>
  <c r="EA75" i="5"/>
  <c r="DR75" i="5"/>
  <c r="FQ75" i="5"/>
  <c r="BV75" i="5"/>
  <c r="DY75" i="5"/>
  <c r="CV75" i="5"/>
  <c r="CR75" i="5"/>
  <c r="CZ75" i="5"/>
  <c r="DI75" i="5"/>
  <c r="EQ75" i="5"/>
  <c r="CG75" i="5"/>
  <c r="DU75" i="5"/>
  <c r="FJ75" i="5"/>
  <c r="EB75" i="5"/>
  <c r="DE75" i="5"/>
  <c r="DW75" i="5"/>
  <c r="FL75" i="5"/>
  <c r="FK75" i="5"/>
  <c r="FO75" i="5"/>
  <c r="BX75" i="5"/>
  <c r="DN75" i="5"/>
  <c r="DK75" i="5"/>
  <c r="CI75" i="5"/>
  <c r="FI75" i="5"/>
  <c r="FN75" i="5"/>
  <c r="CM75" i="5"/>
  <c r="DD75" i="5"/>
  <c r="CC75" i="5"/>
  <c r="CJ75" i="5"/>
  <c r="DQ75" i="5"/>
  <c r="FX75" i="5"/>
  <c r="FG75" i="5"/>
  <c r="DS75" i="5"/>
  <c r="CS75" i="5"/>
  <c r="EZ75" i="5"/>
  <c r="FW75" i="5"/>
  <c r="EK75" i="5"/>
  <c r="BS75" i="5"/>
  <c r="FB75" i="5"/>
  <c r="CK75" i="5"/>
  <c r="FH75" i="5"/>
  <c r="GD75" i="5"/>
  <c r="CD75" i="5"/>
  <c r="CH75" i="5"/>
  <c r="DF75" i="5"/>
  <c r="CO75" i="5"/>
  <c r="BU75" i="5"/>
  <c r="ED75" i="5"/>
  <c r="EJ75" i="5"/>
  <c r="FE75" i="5"/>
  <c r="DO75" i="5"/>
  <c r="BQ75" i="5"/>
  <c r="EO75" i="5"/>
  <c r="GB75" i="5"/>
  <c r="FD75" i="5"/>
  <c r="ES75" i="5"/>
  <c r="GE75" i="5"/>
  <c r="FT75" i="5"/>
  <c r="FA75" i="5"/>
  <c r="FF75" i="5"/>
  <c r="EU75" i="5"/>
  <c r="DZ75" i="5"/>
  <c r="CN75" i="5"/>
  <c r="CX75" i="5"/>
  <c r="DG75" i="5"/>
  <c r="EH75" i="5"/>
  <c r="DP75" i="5"/>
  <c r="FR75" i="5"/>
  <c r="EX75" i="5"/>
  <c r="GC75" i="5"/>
  <c r="DB75" i="5"/>
  <c r="GA75" i="5"/>
  <c r="EI75" i="5"/>
  <c r="BR75" i="5"/>
  <c r="EL75" i="5"/>
  <c r="DV75" i="5"/>
  <c r="CL75" i="5"/>
  <c r="BT75" i="5"/>
  <c r="CT75" i="5"/>
  <c r="DM75" i="5"/>
  <c r="CF75" i="5"/>
  <c r="DA75" i="5"/>
  <c r="BW75" i="5"/>
  <c r="FV75" i="5"/>
  <c r="CA75" i="5"/>
  <c r="EF75" i="5"/>
  <c r="DX75" i="5"/>
  <c r="FP75" i="5"/>
  <c r="DT75" i="5"/>
  <c r="ET75" i="5"/>
  <c r="DC75" i="5"/>
  <c r="CB75" i="5"/>
  <c r="FC75" i="5"/>
  <c r="EY75" i="5"/>
  <c r="CU75" i="5"/>
  <c r="FM75" i="5"/>
  <c r="CY75" i="5"/>
  <c r="EV75" i="5"/>
  <c r="CQ75" i="5"/>
  <c r="ER75" i="5"/>
  <c r="EC75" i="5"/>
  <c r="CW75" i="5"/>
  <c r="EW75" i="5"/>
  <c r="DH75" i="5"/>
  <c r="EM75" i="5"/>
  <c r="DW82" i="2"/>
  <c r="F81" i="8" s="1"/>
  <c r="A81" i="8" s="1"/>
  <c r="D81" i="8"/>
  <c r="AF77" i="5" l="1"/>
  <c r="BH77" i="5"/>
  <c r="S77" i="5"/>
  <c r="F77" i="5"/>
  <c r="AZ77" i="5"/>
  <c r="BG77" i="5"/>
  <c r="BO77" i="5"/>
  <c r="AR77" i="5"/>
  <c r="BK77" i="5"/>
  <c r="M77" i="5"/>
  <c r="AP77" i="5"/>
  <c r="AN77" i="5"/>
  <c r="Q77" i="5"/>
  <c r="AV77" i="5"/>
  <c r="BD77" i="5"/>
  <c r="BN77" i="5"/>
  <c r="E82" i="3" s="1"/>
  <c r="K77" i="5"/>
  <c r="AJ77" i="5"/>
  <c r="AB77" i="5"/>
  <c r="BJ77" i="5"/>
  <c r="J77" i="5"/>
  <c r="I77" i="5"/>
  <c r="Z77" i="5"/>
  <c r="L77" i="5"/>
  <c r="AE77" i="5"/>
  <c r="U77" i="5"/>
  <c r="BE77" i="5"/>
  <c r="BI77" i="5"/>
  <c r="AA77" i="5"/>
  <c r="AX77" i="5"/>
  <c r="O77" i="5"/>
  <c r="AW77" i="5"/>
  <c r="W77" i="5"/>
  <c r="AK77" i="5"/>
  <c r="V77" i="5"/>
  <c r="B77" i="5"/>
  <c r="Y77" i="5"/>
  <c r="D77" i="5"/>
  <c r="BM77" i="5"/>
  <c r="D82" i="3" s="1"/>
  <c r="BC77" i="5"/>
  <c r="BL77" i="5"/>
  <c r="C82" i="3" s="1"/>
  <c r="AM77" i="5"/>
  <c r="AY77" i="5"/>
  <c r="R77" i="5"/>
  <c r="AD77" i="5"/>
  <c r="AG77" i="5"/>
  <c r="AS77" i="5"/>
  <c r="P77" i="5"/>
  <c r="X77" i="5"/>
  <c r="G77" i="5"/>
  <c r="AI77" i="5"/>
  <c r="N77" i="5"/>
  <c r="BF77" i="5"/>
  <c r="T77" i="5"/>
  <c r="BA77" i="5"/>
  <c r="AU77" i="5"/>
  <c r="AC77" i="5"/>
  <c r="AL77" i="5"/>
  <c r="AQ77" i="5"/>
  <c r="E77" i="5"/>
  <c r="AO77" i="5"/>
  <c r="BB77" i="5"/>
  <c r="AT77" i="5"/>
  <c r="H77" i="5"/>
  <c r="AH77" i="5"/>
  <c r="DY76" i="5"/>
  <c r="BX76" i="5"/>
  <c r="EG76" i="5"/>
  <c r="FX76" i="5"/>
  <c r="EQ76" i="5"/>
  <c r="EW76" i="5"/>
  <c r="FR76" i="5"/>
  <c r="DB76" i="5"/>
  <c r="DQ76" i="5"/>
  <c r="EE76" i="5"/>
  <c r="GA76" i="5"/>
  <c r="EN76" i="5"/>
  <c r="BS76" i="5"/>
  <c r="DN76" i="5"/>
  <c r="GD76" i="5"/>
  <c r="DU76" i="5"/>
  <c r="FH76" i="5"/>
  <c r="EF76" i="5"/>
  <c r="CT76" i="5"/>
  <c r="DI76" i="5"/>
  <c r="BQ76" i="5"/>
  <c r="CN76" i="5"/>
  <c r="FO76" i="5"/>
  <c r="DC76" i="5"/>
  <c r="DT76" i="5"/>
  <c r="CY76" i="5"/>
  <c r="FC76" i="5"/>
  <c r="DS76" i="5"/>
  <c r="FS76" i="5"/>
  <c r="FI76" i="5"/>
  <c r="DK76" i="5"/>
  <c r="FW76" i="5"/>
  <c r="EC76" i="5"/>
  <c r="ET76" i="5"/>
  <c r="DM76" i="5"/>
  <c r="CX76" i="5"/>
  <c r="DO76" i="5"/>
  <c r="EB76" i="5"/>
  <c r="CO76" i="5"/>
  <c r="GC76" i="5"/>
  <c r="BV76" i="5"/>
  <c r="FM76" i="5"/>
  <c r="FQ76" i="5"/>
  <c r="FA76" i="5"/>
  <c r="EK76" i="5"/>
  <c r="EI76" i="5"/>
  <c r="DE76" i="5"/>
  <c r="CG76" i="5"/>
  <c r="FP76" i="5"/>
  <c r="EL76" i="5"/>
  <c r="ED76" i="5"/>
  <c r="CP76" i="5"/>
  <c r="DJ76" i="5"/>
  <c r="ES76" i="5"/>
  <c r="EV76" i="5"/>
  <c r="FU76" i="5"/>
  <c r="CV76" i="5"/>
  <c r="DZ76" i="5"/>
  <c r="CS76" i="5"/>
  <c r="GB76" i="5"/>
  <c r="BZ76" i="5"/>
  <c r="DG76" i="5"/>
  <c r="EP76" i="5"/>
  <c r="BW76" i="5"/>
  <c r="EY76" i="5"/>
  <c r="FD76" i="5"/>
  <c r="GE76" i="5"/>
  <c r="DW76" i="5"/>
  <c r="CE76" i="5"/>
  <c r="BY76" i="5"/>
  <c r="FL76" i="5"/>
  <c r="BR76" i="5"/>
  <c r="EU76" i="5"/>
  <c r="CA76" i="5"/>
  <c r="DR76" i="5"/>
  <c r="BT76" i="5"/>
  <c r="CR76" i="5"/>
  <c r="CU76" i="5"/>
  <c r="CD76" i="5"/>
  <c r="CC76" i="5"/>
  <c r="EO76" i="5"/>
  <c r="CJ76" i="5"/>
  <c r="EH76" i="5"/>
  <c r="CH76" i="5"/>
  <c r="ER76" i="5"/>
  <c r="DH76" i="5"/>
  <c r="FN76" i="5"/>
  <c r="CW76" i="5"/>
  <c r="FV76" i="5"/>
  <c r="DA76" i="5"/>
  <c r="FE76" i="5"/>
  <c r="FZ76" i="5"/>
  <c r="FF76" i="5"/>
  <c r="CF76" i="5"/>
  <c r="FY76" i="5"/>
  <c r="DL76" i="5"/>
  <c r="DP76" i="5"/>
  <c r="EZ76" i="5"/>
  <c r="CM76" i="5"/>
  <c r="EM76" i="5"/>
  <c r="FG76" i="5"/>
  <c r="EX76" i="5"/>
  <c r="EA76" i="5"/>
  <c r="DD76" i="5"/>
  <c r="CZ76" i="5"/>
  <c r="CI76" i="5"/>
  <c r="CK76" i="5"/>
  <c r="FB76" i="5"/>
  <c r="EJ76" i="5"/>
  <c r="BU76" i="5"/>
  <c r="CB76" i="5"/>
  <c r="DV76" i="5"/>
  <c r="FT76" i="5"/>
  <c r="FK76" i="5"/>
  <c r="CL76" i="5"/>
  <c r="CQ76" i="5"/>
  <c r="FJ76" i="5"/>
  <c r="DX76" i="5"/>
  <c r="BP76" i="5"/>
  <c r="DF76" i="5"/>
  <c r="DO84" i="2"/>
  <c r="CP84" i="2"/>
  <c r="CK84" i="2"/>
  <c r="DL84" i="2"/>
  <c r="CD84" i="2"/>
  <c r="CH84" i="2"/>
  <c r="BM84" i="2"/>
  <c r="CX84" i="2"/>
  <c r="BU84" i="2"/>
  <c r="DM84" i="2"/>
  <c r="DI84" i="2"/>
  <c r="A83" i="3"/>
  <c r="DH84" i="2"/>
  <c r="CL84" i="2"/>
  <c r="CJ84" i="2"/>
  <c r="BQ84" i="2"/>
  <c r="BN84" i="2"/>
  <c r="CN84" i="2"/>
  <c r="CQ84" i="2"/>
  <c r="B83" i="8"/>
  <c r="CA84" i="2"/>
  <c r="DD84" i="2"/>
  <c r="C83" i="8"/>
  <c r="DT84" i="2"/>
  <c r="BO84" i="2"/>
  <c r="DK84" i="2"/>
  <c r="BX84" i="2"/>
  <c r="DR84" i="2"/>
  <c r="DA84" i="2"/>
  <c r="CY84" i="2"/>
  <c r="BR84" i="2"/>
  <c r="CU84" i="2"/>
  <c r="DN84" i="2"/>
  <c r="BT84" i="2"/>
  <c r="BS84" i="2"/>
  <c r="CO84" i="2"/>
  <c r="BP84" i="2"/>
  <c r="CV84" i="2"/>
  <c r="DU84" i="2"/>
  <c r="CS84" i="2"/>
  <c r="DV84" i="2"/>
  <c r="E83" i="8" s="1"/>
  <c r="DB84" i="2"/>
  <c r="B85" i="2"/>
  <c r="A78" i="5"/>
  <c r="BV84" i="2"/>
  <c r="BY84" i="2"/>
  <c r="DF84" i="2"/>
  <c r="DP84" i="2"/>
  <c r="DQ84" i="2"/>
  <c r="DJ84" i="2"/>
  <c r="CF84" i="2"/>
  <c r="CG84" i="2"/>
  <c r="CB84" i="2"/>
  <c r="CM84" i="2"/>
  <c r="CI84" i="2"/>
  <c r="CC84" i="2"/>
  <c r="DE84" i="2"/>
  <c r="CE84" i="2"/>
  <c r="BZ84" i="2"/>
  <c r="C78" i="5"/>
  <c r="B83" i="3" s="1"/>
  <c r="DG84" i="2"/>
  <c r="DS84" i="2"/>
  <c r="CT84" i="2"/>
  <c r="A84" i="2"/>
  <c r="BW84" i="2"/>
  <c r="CW84" i="2"/>
  <c r="DX84" i="2"/>
  <c r="G83" i="8" s="1"/>
  <c r="CR84" i="2"/>
  <c r="CZ84" i="2"/>
  <c r="DC84" i="2"/>
  <c r="DW83" i="2"/>
  <c r="F82" i="8" s="1"/>
  <c r="A82" i="8" s="1"/>
  <c r="D82" i="8"/>
  <c r="BS85" i="2" l="1"/>
  <c r="BQ85" i="2"/>
  <c r="A84" i="3"/>
  <c r="DM85" i="2"/>
  <c r="BN85" i="2"/>
  <c r="C84" i="8"/>
  <c r="A79" i="5"/>
  <c r="DC85" i="2"/>
  <c r="DU85" i="2"/>
  <c r="CO85" i="2"/>
  <c r="BY85" i="2"/>
  <c r="CK85" i="2"/>
  <c r="BZ85" i="2"/>
  <c r="CS85" i="2"/>
  <c r="DR85" i="2"/>
  <c r="CQ85" i="2"/>
  <c r="CF85" i="2"/>
  <c r="DQ85" i="2"/>
  <c r="CR85" i="2"/>
  <c r="CV85" i="2"/>
  <c r="DT85" i="2"/>
  <c r="BP85" i="2"/>
  <c r="DV85" i="2"/>
  <c r="E84" i="8" s="1"/>
  <c r="DN85" i="2"/>
  <c r="CY85" i="2"/>
  <c r="CJ85" i="2"/>
  <c r="B86" i="2"/>
  <c r="BV85" i="2"/>
  <c r="BT85" i="2"/>
  <c r="DA85" i="2"/>
  <c r="DO85" i="2"/>
  <c r="CT85" i="2"/>
  <c r="BM85" i="2"/>
  <c r="CC85" i="2"/>
  <c r="DB85" i="2"/>
  <c r="DG85" i="2"/>
  <c r="CB85" i="2"/>
  <c r="BR85" i="2"/>
  <c r="DH85" i="2"/>
  <c r="CM85" i="2"/>
  <c r="CD85" i="2"/>
  <c r="CW85" i="2"/>
  <c r="B84" i="8"/>
  <c r="CE85" i="2"/>
  <c r="DS85" i="2"/>
  <c r="DD85" i="2"/>
  <c r="CP85" i="2"/>
  <c r="CZ85" i="2"/>
  <c r="BO85" i="2"/>
  <c r="CU85" i="2"/>
  <c r="BX85" i="2"/>
  <c r="CG85" i="2"/>
  <c r="DI85" i="2"/>
  <c r="CN85" i="2"/>
  <c r="BU85" i="2"/>
  <c r="DL85" i="2"/>
  <c r="CH85" i="2"/>
  <c r="CX85" i="2"/>
  <c r="C79" i="5"/>
  <c r="B84" i="3" s="1"/>
  <c r="BW85" i="2"/>
  <c r="DE85" i="2"/>
  <c r="A85" i="2"/>
  <c r="CA85" i="2"/>
  <c r="CL85" i="2"/>
  <c r="DJ85" i="2"/>
  <c r="CI85" i="2"/>
  <c r="DP85" i="2"/>
  <c r="DF85" i="2"/>
  <c r="DK85" i="2"/>
  <c r="DX85" i="2"/>
  <c r="G84" i="8" s="1"/>
  <c r="D83" i="8"/>
  <c r="DW84" i="2"/>
  <c r="F83" i="8" s="1"/>
  <c r="A83" i="8" s="1"/>
  <c r="EK77" i="5"/>
  <c r="BR77" i="5"/>
  <c r="CO77" i="5"/>
  <c r="CV77" i="5"/>
  <c r="DF77" i="5"/>
  <c r="DS77" i="5"/>
  <c r="FW77" i="5"/>
  <c r="CK77" i="5"/>
  <c r="FY77" i="5"/>
  <c r="CB77" i="5"/>
  <c r="GB77" i="5"/>
  <c r="CY77" i="5"/>
  <c r="DH77" i="5"/>
  <c r="BQ77" i="5"/>
  <c r="EA77" i="5"/>
  <c r="FL77" i="5"/>
  <c r="FG77" i="5"/>
  <c r="CT77" i="5"/>
  <c r="ED77" i="5"/>
  <c r="FQ77" i="5"/>
  <c r="GD77" i="5"/>
  <c r="DB77" i="5"/>
  <c r="BT77" i="5"/>
  <c r="EX77" i="5"/>
  <c r="FN77" i="5"/>
  <c r="DU77" i="5"/>
  <c r="GA77" i="5"/>
  <c r="DM77" i="5"/>
  <c r="CD77" i="5"/>
  <c r="FM77" i="5"/>
  <c r="CP77" i="5"/>
  <c r="ER77" i="5"/>
  <c r="GE77" i="5"/>
  <c r="CZ77" i="5"/>
  <c r="CQ77" i="5"/>
  <c r="EW77" i="5"/>
  <c r="BW77" i="5"/>
  <c r="EJ77" i="5"/>
  <c r="CE77" i="5"/>
  <c r="CR77" i="5"/>
  <c r="EO77" i="5"/>
  <c r="FK77" i="5"/>
  <c r="CW77" i="5"/>
  <c r="FB77" i="5"/>
  <c r="ET77" i="5"/>
  <c r="CX77" i="5"/>
  <c r="CL77" i="5"/>
  <c r="FF77" i="5"/>
  <c r="FT77" i="5"/>
  <c r="DA77" i="5"/>
  <c r="FS77" i="5"/>
  <c r="DQ77" i="5"/>
  <c r="FU77" i="5"/>
  <c r="DV77" i="5"/>
  <c r="DE77" i="5"/>
  <c r="DP77" i="5"/>
  <c r="EC77" i="5"/>
  <c r="DJ77" i="5"/>
  <c r="FI77" i="5"/>
  <c r="EM77" i="5"/>
  <c r="FH77" i="5"/>
  <c r="GC77" i="5"/>
  <c r="EG77" i="5"/>
  <c r="DT77" i="5"/>
  <c r="CM77" i="5"/>
  <c r="CI77" i="5"/>
  <c r="FX77" i="5"/>
  <c r="FD77" i="5"/>
  <c r="EE77" i="5"/>
  <c r="FO77" i="5"/>
  <c r="DI77" i="5"/>
  <c r="DX77" i="5"/>
  <c r="EF77" i="5"/>
  <c r="BU77" i="5"/>
  <c r="BZ77" i="5"/>
  <c r="FP77" i="5"/>
  <c r="EZ77" i="5"/>
  <c r="BS77" i="5"/>
  <c r="CC77" i="5"/>
  <c r="EQ77" i="5"/>
  <c r="DY77" i="5"/>
  <c r="CG77" i="5"/>
  <c r="CU77" i="5"/>
  <c r="CH77" i="5"/>
  <c r="EL77" i="5"/>
  <c r="BP77" i="5"/>
  <c r="FA77" i="5"/>
  <c r="DO77" i="5"/>
  <c r="EU77" i="5"/>
  <c r="DG77" i="5"/>
  <c r="CA77" i="5"/>
  <c r="DC77" i="5"/>
  <c r="FE77" i="5"/>
  <c r="FR77" i="5"/>
  <c r="CJ77" i="5"/>
  <c r="BX77" i="5"/>
  <c r="DL77" i="5"/>
  <c r="FJ77" i="5"/>
  <c r="EN77" i="5"/>
  <c r="DK77" i="5"/>
  <c r="DR77" i="5"/>
  <c r="EY77" i="5"/>
  <c r="DW77" i="5"/>
  <c r="DZ77" i="5"/>
  <c r="DD77" i="5"/>
  <c r="FZ77" i="5"/>
  <c r="EV77" i="5"/>
  <c r="EP77" i="5"/>
  <c r="DN77" i="5"/>
  <c r="CS77" i="5"/>
  <c r="FC77" i="5"/>
  <c r="CF77" i="5"/>
  <c r="CN77" i="5"/>
  <c r="BY77" i="5"/>
  <c r="EB77" i="5"/>
  <c r="BV77" i="5"/>
  <c r="EI77" i="5"/>
  <c r="ES77" i="5"/>
  <c r="FV77" i="5"/>
  <c r="EH77" i="5"/>
  <c r="M78" i="5"/>
  <c r="S78" i="5"/>
  <c r="O78" i="5"/>
  <c r="L78" i="5"/>
  <c r="Q78" i="5"/>
  <c r="BD78" i="5"/>
  <c r="AM78" i="5"/>
  <c r="B78" i="5"/>
  <c r="G78" i="5"/>
  <c r="AZ78" i="5"/>
  <c r="E78" i="5"/>
  <c r="AC78" i="5"/>
  <c r="BH78" i="5"/>
  <c r="BJ78" i="5"/>
  <c r="U78" i="5"/>
  <c r="AI78" i="5"/>
  <c r="BO78" i="5"/>
  <c r="T78" i="5"/>
  <c r="AY78" i="5"/>
  <c r="Y78" i="5"/>
  <c r="AS78" i="5"/>
  <c r="BF78" i="5"/>
  <c r="BC78" i="5"/>
  <c r="BB78" i="5"/>
  <c r="P78" i="5"/>
  <c r="D78" i="5"/>
  <c r="BL78" i="5"/>
  <c r="C83" i="3" s="1"/>
  <c r="BA78" i="5"/>
  <c r="BG78" i="5"/>
  <c r="AR78" i="5"/>
  <c r="AF78" i="5"/>
  <c r="F78" i="5"/>
  <c r="J78" i="5"/>
  <c r="AU78" i="5"/>
  <c r="H78" i="5"/>
  <c r="AV78" i="5"/>
  <c r="AL78" i="5"/>
  <c r="AD78" i="5"/>
  <c r="N78" i="5"/>
  <c r="Z78" i="5"/>
  <c r="AK78" i="5"/>
  <c r="AH78" i="5"/>
  <c r="AA78" i="5"/>
  <c r="X78" i="5"/>
  <c r="BK78" i="5"/>
  <c r="AP78" i="5"/>
  <c r="BE78" i="5"/>
  <c r="R78" i="5"/>
  <c r="AO78" i="5"/>
  <c r="K78" i="5"/>
  <c r="AE78" i="5"/>
  <c r="AQ78" i="5"/>
  <c r="AW78" i="5"/>
  <c r="BM78" i="5"/>
  <c r="D83" i="3" s="1"/>
  <c r="AN78" i="5"/>
  <c r="V78" i="5"/>
  <c r="AG78" i="5"/>
  <c r="BN78" i="5"/>
  <c r="E83" i="3" s="1"/>
  <c r="W78" i="5"/>
  <c r="AT78" i="5"/>
  <c r="I78" i="5"/>
  <c r="AB78" i="5"/>
  <c r="BI78" i="5"/>
  <c r="AJ78" i="5"/>
  <c r="AX78" i="5"/>
  <c r="AO79" i="5" l="1"/>
  <c r="B79" i="5"/>
  <c r="BM79" i="5"/>
  <c r="D84" i="3" s="1"/>
  <c r="BB79" i="5"/>
  <c r="E79" i="5"/>
  <c r="S79" i="5"/>
  <c r="L79" i="5"/>
  <c r="BG79" i="5"/>
  <c r="Y79" i="5"/>
  <c r="BD79" i="5"/>
  <c r="BJ79" i="5"/>
  <c r="BL79" i="5"/>
  <c r="C84" i="3" s="1"/>
  <c r="BN79" i="5"/>
  <c r="E84" i="3" s="1"/>
  <c r="AE79" i="5"/>
  <c r="AF79" i="5"/>
  <c r="AZ79" i="5"/>
  <c r="AN79" i="5"/>
  <c r="Q79" i="5"/>
  <c r="AA79" i="5"/>
  <c r="AB79" i="5"/>
  <c r="D79" i="5"/>
  <c r="BH79" i="5"/>
  <c r="I79" i="5"/>
  <c r="AP79" i="5"/>
  <c r="BI79" i="5"/>
  <c r="N79" i="5"/>
  <c r="AY79" i="5"/>
  <c r="AL79" i="5"/>
  <c r="Z79" i="5"/>
  <c r="AU79" i="5"/>
  <c r="AV79" i="5"/>
  <c r="AJ79" i="5"/>
  <c r="F79" i="5"/>
  <c r="AR79" i="5"/>
  <c r="T79" i="5"/>
  <c r="AH79" i="5"/>
  <c r="H79" i="5"/>
  <c r="G79" i="5"/>
  <c r="U79" i="5"/>
  <c r="BK79" i="5"/>
  <c r="W79" i="5"/>
  <c r="R79" i="5"/>
  <c r="AX79" i="5"/>
  <c r="AD79" i="5"/>
  <c r="O79" i="5"/>
  <c r="AW79" i="5"/>
  <c r="K79" i="5"/>
  <c r="AM79" i="5"/>
  <c r="P79" i="5"/>
  <c r="AS79" i="5"/>
  <c r="AI79" i="5"/>
  <c r="X79" i="5"/>
  <c r="AG79" i="5"/>
  <c r="BE79" i="5"/>
  <c r="V79" i="5"/>
  <c r="BF79" i="5"/>
  <c r="M79" i="5"/>
  <c r="BA79" i="5"/>
  <c r="AC79" i="5"/>
  <c r="BO79" i="5"/>
  <c r="J79" i="5"/>
  <c r="BC79" i="5"/>
  <c r="AT79" i="5"/>
  <c r="AK79" i="5"/>
  <c r="AQ79" i="5"/>
  <c r="A86" i="2"/>
  <c r="DK86" i="2"/>
  <c r="CC86" i="2"/>
  <c r="CS86" i="2"/>
  <c r="DQ86" i="2"/>
  <c r="CM86" i="2"/>
  <c r="DS86" i="2"/>
  <c r="DP86" i="2"/>
  <c r="A80" i="5"/>
  <c r="DI86" i="2"/>
  <c r="CL86" i="2"/>
  <c r="BP86" i="2"/>
  <c r="DL86" i="2"/>
  <c r="CO86" i="2"/>
  <c r="CZ86" i="2"/>
  <c r="BU86" i="2"/>
  <c r="C80" i="5"/>
  <c r="B85" i="3" s="1"/>
  <c r="BQ86" i="2"/>
  <c r="CY86" i="2"/>
  <c r="CI86" i="2"/>
  <c r="DX86" i="2"/>
  <c r="G85" i="8" s="1"/>
  <c r="DF86" i="2"/>
  <c r="DO86" i="2"/>
  <c r="DR86" i="2"/>
  <c r="CD86" i="2"/>
  <c r="BW86" i="2"/>
  <c r="DU86" i="2"/>
  <c r="CX86" i="2"/>
  <c r="DB86" i="2"/>
  <c r="DM86" i="2"/>
  <c r="BX86" i="2"/>
  <c r="BN86" i="2"/>
  <c r="BZ86" i="2"/>
  <c r="CH86" i="2"/>
  <c r="DE86" i="2"/>
  <c r="BM86" i="2"/>
  <c r="B85" i="8"/>
  <c r="CK86" i="2"/>
  <c r="DN86" i="2"/>
  <c r="BV86" i="2"/>
  <c r="BO86" i="2"/>
  <c r="BS86" i="2"/>
  <c r="CV86" i="2"/>
  <c r="CF86" i="2"/>
  <c r="CR86" i="2"/>
  <c r="CG86" i="2"/>
  <c r="A85" i="3"/>
  <c r="CP86" i="2"/>
  <c r="B87" i="2"/>
  <c r="CA86" i="2"/>
  <c r="DH86" i="2"/>
  <c r="DA86" i="2"/>
  <c r="CU86" i="2"/>
  <c r="CJ86" i="2"/>
  <c r="CT86" i="2"/>
  <c r="DJ86" i="2"/>
  <c r="DT86" i="2"/>
  <c r="DG86" i="2"/>
  <c r="C85" i="8"/>
  <c r="BT86" i="2"/>
  <c r="CW86" i="2"/>
  <c r="BR86" i="2"/>
  <c r="DV86" i="2"/>
  <c r="E85" i="8" s="1"/>
  <c r="DD86" i="2"/>
  <c r="CB86" i="2"/>
  <c r="CE86" i="2"/>
  <c r="DC86" i="2"/>
  <c r="BY86" i="2"/>
  <c r="CQ86" i="2"/>
  <c r="CN86" i="2"/>
  <c r="CW78" i="5"/>
  <c r="CD78" i="5"/>
  <c r="BV78" i="5"/>
  <c r="DK78" i="5"/>
  <c r="FM78" i="5"/>
  <c r="EM78" i="5"/>
  <c r="GA78" i="5"/>
  <c r="DX78" i="5"/>
  <c r="EW78" i="5"/>
  <c r="EN78" i="5"/>
  <c r="CX78" i="5"/>
  <c r="CL78" i="5"/>
  <c r="FW78" i="5"/>
  <c r="FA78" i="5"/>
  <c r="FR78" i="5"/>
  <c r="CQ78" i="5"/>
  <c r="EE78" i="5"/>
  <c r="EV78" i="5"/>
  <c r="DP78" i="5"/>
  <c r="CM78" i="5"/>
  <c r="DQ78" i="5"/>
  <c r="GD78" i="5"/>
  <c r="FZ78" i="5"/>
  <c r="DG78" i="5"/>
  <c r="BR78" i="5"/>
  <c r="FG78" i="5"/>
  <c r="FY78" i="5"/>
  <c r="FV78" i="5"/>
  <c r="EL78" i="5"/>
  <c r="DV78" i="5"/>
  <c r="DH78" i="5"/>
  <c r="BP78" i="5"/>
  <c r="FP78" i="5"/>
  <c r="EG78" i="5"/>
  <c r="EP78" i="5"/>
  <c r="CR78" i="5"/>
  <c r="FB78" i="5"/>
  <c r="GC78" i="5"/>
  <c r="DD78" i="5"/>
  <c r="BS78" i="5"/>
  <c r="CO78" i="5"/>
  <c r="CS78" i="5"/>
  <c r="DB78" i="5"/>
  <c r="FI78" i="5"/>
  <c r="EQ78" i="5"/>
  <c r="DF78" i="5"/>
  <c r="DC78" i="5"/>
  <c r="DA78" i="5"/>
  <c r="FD78" i="5"/>
  <c r="DZ78" i="5"/>
  <c r="EI78" i="5"/>
  <c r="FE78" i="5"/>
  <c r="ED78" i="5"/>
  <c r="CZ78" i="5"/>
  <c r="FU78" i="5"/>
  <c r="EJ78" i="5"/>
  <c r="EK78" i="5"/>
  <c r="FK78" i="5"/>
  <c r="CB78" i="5"/>
  <c r="FC78" i="5"/>
  <c r="CF78" i="5"/>
  <c r="CA78" i="5"/>
  <c r="FX78" i="5"/>
  <c r="CI78" i="5"/>
  <c r="EY78" i="5"/>
  <c r="EU78" i="5"/>
  <c r="CC78" i="5"/>
  <c r="CK78" i="5"/>
  <c r="FN78" i="5"/>
  <c r="FS78" i="5"/>
  <c r="FT78" i="5"/>
  <c r="CG78" i="5"/>
  <c r="BX78" i="5"/>
  <c r="ER78" i="5"/>
  <c r="EO78" i="5"/>
  <c r="DR78" i="5"/>
  <c r="BT78" i="5"/>
  <c r="CY78" i="5"/>
  <c r="EB78" i="5"/>
  <c r="DW78" i="5"/>
  <c r="ES78" i="5"/>
  <c r="EZ78" i="5"/>
  <c r="FL78" i="5"/>
  <c r="FF78" i="5"/>
  <c r="BY78" i="5"/>
  <c r="DI78" i="5"/>
  <c r="EA78" i="5"/>
  <c r="FH78" i="5"/>
  <c r="CJ78" i="5"/>
  <c r="DU78" i="5"/>
  <c r="ET78" i="5"/>
  <c r="CH78" i="5"/>
  <c r="EF78" i="5"/>
  <c r="CU78" i="5"/>
  <c r="DM78" i="5"/>
  <c r="CV78" i="5"/>
  <c r="GE78" i="5"/>
  <c r="CP78" i="5"/>
  <c r="DS78" i="5"/>
  <c r="BU78" i="5"/>
  <c r="BQ78" i="5"/>
  <c r="CT78" i="5"/>
  <c r="EX78" i="5"/>
  <c r="CE78" i="5"/>
  <c r="EC78" i="5"/>
  <c r="DT78" i="5"/>
  <c r="EH78" i="5"/>
  <c r="DN78" i="5"/>
  <c r="CN78" i="5"/>
  <c r="FJ78" i="5"/>
  <c r="GB78" i="5"/>
  <c r="DY78" i="5"/>
  <c r="BW78" i="5"/>
  <c r="DE78" i="5"/>
  <c r="DO78" i="5"/>
  <c r="DL78" i="5"/>
  <c r="FO78" i="5"/>
  <c r="BZ78" i="5"/>
  <c r="DJ78" i="5"/>
  <c r="FQ78" i="5"/>
  <c r="DW85" i="2"/>
  <c r="F84" i="8" s="1"/>
  <c r="A84" i="8" s="1"/>
  <c r="D84" i="8"/>
  <c r="FN79" i="5" l="1"/>
  <c r="DZ79" i="5"/>
  <c r="FK79" i="5"/>
  <c r="FD79" i="5"/>
  <c r="FH79" i="5"/>
  <c r="BW79" i="5"/>
  <c r="EH79" i="5"/>
  <c r="DV79" i="5"/>
  <c r="EV79" i="5"/>
  <c r="FP79" i="5"/>
  <c r="GA79" i="5"/>
  <c r="CI79" i="5"/>
  <c r="FR79" i="5"/>
  <c r="BP79" i="5"/>
  <c r="EC79" i="5"/>
  <c r="BX79" i="5"/>
  <c r="DK79" i="5"/>
  <c r="GB79" i="5"/>
  <c r="ET79" i="5"/>
  <c r="ER79" i="5"/>
  <c r="CC79" i="5"/>
  <c r="FI79" i="5"/>
  <c r="GD79" i="5"/>
  <c r="EI79" i="5"/>
  <c r="DR79" i="5"/>
  <c r="EE79" i="5"/>
  <c r="DN79" i="5"/>
  <c r="DM79" i="5"/>
  <c r="CJ79" i="5"/>
  <c r="EL79" i="5"/>
  <c r="CP79" i="5"/>
  <c r="CN79" i="5"/>
  <c r="CY79" i="5"/>
  <c r="EM79" i="5"/>
  <c r="EY79" i="5"/>
  <c r="CL79" i="5"/>
  <c r="FA79" i="5"/>
  <c r="CA79" i="5"/>
  <c r="EU79" i="5"/>
  <c r="DO79" i="5"/>
  <c r="FG79" i="5"/>
  <c r="BQ79" i="5"/>
  <c r="CV79" i="5"/>
  <c r="DW79" i="5"/>
  <c r="DT79" i="5"/>
  <c r="FT79" i="5"/>
  <c r="EF79" i="5"/>
  <c r="DC79" i="5"/>
  <c r="FX79" i="5"/>
  <c r="BV79" i="5"/>
  <c r="DL79" i="5"/>
  <c r="BS79" i="5"/>
  <c r="CG79" i="5"/>
  <c r="EK79" i="5"/>
  <c r="GC79" i="5"/>
  <c r="EW79" i="5"/>
  <c r="DB79" i="5"/>
  <c r="DD79" i="5"/>
  <c r="FM79" i="5"/>
  <c r="CQ79" i="5"/>
  <c r="EP79" i="5"/>
  <c r="BZ79" i="5"/>
  <c r="DQ79" i="5"/>
  <c r="EG79" i="5"/>
  <c r="EZ79" i="5"/>
  <c r="GE79" i="5"/>
  <c r="DU79" i="5"/>
  <c r="FQ79" i="5"/>
  <c r="EX79" i="5"/>
  <c r="DH79" i="5"/>
  <c r="FO79" i="5"/>
  <c r="BT79" i="5"/>
  <c r="CF79" i="5"/>
  <c r="DS79" i="5"/>
  <c r="CT79" i="5"/>
  <c r="FF79" i="5"/>
  <c r="CU79" i="5"/>
  <c r="FZ79" i="5"/>
  <c r="CO79" i="5"/>
  <c r="FU79" i="5"/>
  <c r="FE79" i="5"/>
  <c r="FC79" i="5"/>
  <c r="CE79" i="5"/>
  <c r="FS79" i="5"/>
  <c r="EJ79" i="5"/>
  <c r="EB79" i="5"/>
  <c r="DE79" i="5"/>
  <c r="DP79" i="5"/>
  <c r="CH79" i="5"/>
  <c r="DX79" i="5"/>
  <c r="EQ79" i="5"/>
  <c r="BR79" i="5"/>
  <c r="CX79" i="5"/>
  <c r="ED79" i="5"/>
  <c r="CZ79" i="5"/>
  <c r="BU79" i="5"/>
  <c r="CD79" i="5"/>
  <c r="EO79" i="5"/>
  <c r="DJ79" i="5"/>
  <c r="CW79" i="5"/>
  <c r="DY79" i="5"/>
  <c r="FB79" i="5"/>
  <c r="DI79" i="5"/>
  <c r="FW79" i="5"/>
  <c r="FV79" i="5"/>
  <c r="CS79" i="5"/>
  <c r="FL79" i="5"/>
  <c r="EN79" i="5"/>
  <c r="ES79" i="5"/>
  <c r="DF79" i="5"/>
  <c r="FY79" i="5"/>
  <c r="CM79" i="5"/>
  <c r="CK79" i="5"/>
  <c r="DG79" i="5"/>
  <c r="DA79" i="5"/>
  <c r="EA79" i="5"/>
  <c r="CR79" i="5"/>
  <c r="FJ79" i="5"/>
  <c r="CB79" i="5"/>
  <c r="BY79" i="5"/>
  <c r="BW87" i="2"/>
  <c r="C81" i="5"/>
  <c r="B86" i="3" s="1"/>
  <c r="DX87" i="2"/>
  <c r="G86" i="8" s="1"/>
  <c r="C86" i="8"/>
  <c r="DH87" i="2"/>
  <c r="CW87" i="2"/>
  <c r="B86" i="8"/>
  <c r="BU87" i="2"/>
  <c r="DN87" i="2"/>
  <c r="CR87" i="2"/>
  <c r="CO87" i="2"/>
  <c r="CS87" i="2"/>
  <c r="CG87" i="2"/>
  <c r="CU87" i="2"/>
  <c r="CM87" i="2"/>
  <c r="BQ87" i="2"/>
  <c r="DL87" i="2"/>
  <c r="DU87" i="2"/>
  <c r="DM87" i="2"/>
  <c r="CF87" i="2"/>
  <c r="BV87" i="2"/>
  <c r="DS87" i="2"/>
  <c r="DP87" i="2"/>
  <c r="CY87" i="2"/>
  <c r="BO87" i="2"/>
  <c r="DI87" i="2"/>
  <c r="A87" i="2"/>
  <c r="CN87" i="2"/>
  <c r="DT87" i="2"/>
  <c r="BZ87" i="2"/>
  <c r="CI87" i="2"/>
  <c r="DJ87" i="2"/>
  <c r="CT87" i="2"/>
  <c r="BM87" i="2"/>
  <c r="CC87" i="2"/>
  <c r="CP87" i="2"/>
  <c r="DD87" i="2"/>
  <c r="DA87" i="2"/>
  <c r="CL87" i="2"/>
  <c r="DV87" i="2"/>
  <c r="E86" i="8" s="1"/>
  <c r="CJ87" i="2"/>
  <c r="DR87" i="2"/>
  <c r="BT87" i="2"/>
  <c r="CH87" i="2"/>
  <c r="CA87" i="2"/>
  <c r="DC87" i="2"/>
  <c r="BN87" i="2"/>
  <c r="CE87" i="2"/>
  <c r="CV87" i="2"/>
  <c r="DE87" i="2"/>
  <c r="DF87" i="2"/>
  <c r="CX87" i="2"/>
  <c r="CK87" i="2"/>
  <c r="DB87" i="2"/>
  <c r="BS87" i="2"/>
  <c r="CD87" i="2"/>
  <c r="BX87" i="2"/>
  <c r="DQ87" i="2"/>
  <c r="DO87" i="2"/>
  <c r="BY87" i="2"/>
  <c r="CZ87" i="2"/>
  <c r="A86" i="3"/>
  <c r="A81" i="5"/>
  <c r="CB87" i="2"/>
  <c r="DK87" i="2"/>
  <c r="BP87" i="2"/>
  <c r="CQ87" i="2"/>
  <c r="DG87" i="2"/>
  <c r="BR87" i="2"/>
  <c r="B88" i="2"/>
  <c r="E80" i="5"/>
  <c r="AD80" i="5"/>
  <c r="T80" i="5"/>
  <c r="AT80" i="5"/>
  <c r="BN80" i="5"/>
  <c r="E85" i="3" s="1"/>
  <c r="K80" i="5"/>
  <c r="AG80" i="5"/>
  <c r="Y80" i="5"/>
  <c r="BM80" i="5"/>
  <c r="D85" i="3" s="1"/>
  <c r="AM80" i="5"/>
  <c r="BK80" i="5"/>
  <c r="AQ80" i="5"/>
  <c r="BC80" i="5"/>
  <c r="W80" i="5"/>
  <c r="AP80" i="5"/>
  <c r="AO80" i="5"/>
  <c r="AX80" i="5"/>
  <c r="AI80" i="5"/>
  <c r="AA80" i="5"/>
  <c r="H80" i="5"/>
  <c r="AW80" i="5"/>
  <c r="AN80" i="5"/>
  <c r="D80" i="5"/>
  <c r="O80" i="5"/>
  <c r="AJ80" i="5"/>
  <c r="BD80" i="5"/>
  <c r="AC80" i="5"/>
  <c r="BE80" i="5"/>
  <c r="U80" i="5"/>
  <c r="Z80" i="5"/>
  <c r="AK80" i="5"/>
  <c r="BO80" i="5"/>
  <c r="AF80" i="5"/>
  <c r="AB80" i="5"/>
  <c r="BG80" i="5"/>
  <c r="J80" i="5"/>
  <c r="AH80" i="5"/>
  <c r="Q80" i="5"/>
  <c r="BB80" i="5"/>
  <c r="BH80" i="5"/>
  <c r="L80" i="5"/>
  <c r="AU80" i="5"/>
  <c r="BA80" i="5"/>
  <c r="AS80" i="5"/>
  <c r="P80" i="5"/>
  <c r="M80" i="5"/>
  <c r="BI80" i="5"/>
  <c r="N80" i="5"/>
  <c r="BL80" i="5"/>
  <c r="C85" i="3" s="1"/>
  <c r="S80" i="5"/>
  <c r="AV80" i="5"/>
  <c r="X80" i="5"/>
  <c r="AZ80" i="5"/>
  <c r="AY80" i="5"/>
  <c r="AL80" i="5"/>
  <c r="R80" i="5"/>
  <c r="BF80" i="5"/>
  <c r="V80" i="5"/>
  <c r="G80" i="5"/>
  <c r="AR80" i="5"/>
  <c r="I80" i="5"/>
  <c r="B80" i="5"/>
  <c r="AE80" i="5"/>
  <c r="F80" i="5"/>
  <c r="BJ80" i="5"/>
  <c r="D85" i="8"/>
  <c r="DW86" i="2"/>
  <c r="F85" i="8" s="1"/>
  <c r="A85" i="8" s="1"/>
  <c r="BZ80" i="5" l="1"/>
  <c r="CN80" i="5"/>
  <c r="DV80" i="5"/>
  <c r="DC80" i="5"/>
  <c r="CA80" i="5"/>
  <c r="DW80" i="5"/>
  <c r="GC80" i="5"/>
  <c r="CE80" i="5"/>
  <c r="FQ80" i="5"/>
  <c r="BS80" i="5"/>
  <c r="DB80" i="5"/>
  <c r="EW80" i="5"/>
  <c r="FW80" i="5"/>
  <c r="ES80" i="5"/>
  <c r="BP80" i="5"/>
  <c r="DN80" i="5"/>
  <c r="CI80" i="5"/>
  <c r="GA80" i="5"/>
  <c r="BW80" i="5"/>
  <c r="FE80" i="5"/>
  <c r="BU80" i="5"/>
  <c r="FT80" i="5"/>
  <c r="FF80" i="5"/>
  <c r="CD80" i="5"/>
  <c r="EE80" i="5"/>
  <c r="BR80" i="5"/>
  <c r="EZ80" i="5"/>
  <c r="EJ80" i="5"/>
  <c r="CS80" i="5"/>
  <c r="DM80" i="5"/>
  <c r="FS80" i="5"/>
  <c r="FX80" i="5"/>
  <c r="DQ80" i="5"/>
  <c r="DY80" i="5"/>
  <c r="DI80" i="5"/>
  <c r="FB80" i="5"/>
  <c r="EV80" i="5"/>
  <c r="EH80" i="5"/>
  <c r="FM80" i="5"/>
  <c r="CY80" i="5"/>
  <c r="FG80" i="5"/>
  <c r="CL80" i="5"/>
  <c r="CG80" i="5"/>
  <c r="DS80" i="5"/>
  <c r="FO80" i="5"/>
  <c r="FU80" i="5"/>
  <c r="DL80" i="5"/>
  <c r="DR80" i="5"/>
  <c r="DU80" i="5"/>
  <c r="FK80" i="5"/>
  <c r="GD80" i="5"/>
  <c r="DP80" i="5"/>
  <c r="FY80" i="5"/>
  <c r="FN80" i="5"/>
  <c r="FL80" i="5"/>
  <c r="DT80" i="5"/>
  <c r="FI80" i="5"/>
  <c r="DX80" i="5"/>
  <c r="CT80" i="5"/>
  <c r="CK80" i="5"/>
  <c r="EY80" i="5"/>
  <c r="EI80" i="5"/>
  <c r="FV80" i="5"/>
  <c r="DD80" i="5"/>
  <c r="GE80" i="5"/>
  <c r="ET80" i="5"/>
  <c r="BX80" i="5"/>
  <c r="EK80" i="5"/>
  <c r="ED80" i="5"/>
  <c r="CR80" i="5"/>
  <c r="CF80" i="5"/>
  <c r="DO80" i="5"/>
  <c r="EG80" i="5"/>
  <c r="BV80" i="5"/>
  <c r="EM80" i="5"/>
  <c r="CQ80" i="5"/>
  <c r="DK80" i="5"/>
  <c r="DJ80" i="5"/>
  <c r="BT80" i="5"/>
  <c r="EA80" i="5"/>
  <c r="EL80" i="5"/>
  <c r="CU80" i="5"/>
  <c r="CC80" i="5"/>
  <c r="DG80" i="5"/>
  <c r="CM80" i="5"/>
  <c r="FH80" i="5"/>
  <c r="BQ80" i="5"/>
  <c r="EB80" i="5"/>
  <c r="CO80" i="5"/>
  <c r="EX80" i="5"/>
  <c r="CX80" i="5"/>
  <c r="FA80" i="5"/>
  <c r="ER80" i="5"/>
  <c r="CH80" i="5"/>
  <c r="DE80" i="5"/>
  <c r="FZ80" i="5"/>
  <c r="CJ80" i="5"/>
  <c r="BY80" i="5"/>
  <c r="DH80" i="5"/>
  <c r="DF80" i="5"/>
  <c r="EF80" i="5"/>
  <c r="FR80" i="5"/>
  <c r="DA80" i="5"/>
  <c r="EQ80" i="5"/>
  <c r="EO80" i="5"/>
  <c r="EC80" i="5"/>
  <c r="FD80" i="5"/>
  <c r="FP80" i="5"/>
  <c r="EN80" i="5"/>
  <c r="GB80" i="5"/>
  <c r="CV80" i="5"/>
  <c r="FC80" i="5"/>
  <c r="EP80" i="5"/>
  <c r="CW80" i="5"/>
  <c r="DZ80" i="5"/>
  <c r="CB80" i="5"/>
  <c r="CZ80" i="5"/>
  <c r="CP80" i="5"/>
  <c r="EU80" i="5"/>
  <c r="FJ80" i="5"/>
  <c r="CI88" i="2"/>
  <c r="CH88" i="2"/>
  <c r="DT88" i="2"/>
  <c r="BV88" i="2"/>
  <c r="CY88" i="2"/>
  <c r="BO88" i="2"/>
  <c r="CS88" i="2"/>
  <c r="CW88" i="2"/>
  <c r="BW88" i="2"/>
  <c r="A82" i="5"/>
  <c r="B89" i="2"/>
  <c r="CN88" i="2"/>
  <c r="CX88" i="2"/>
  <c r="CJ88" i="2"/>
  <c r="DC88" i="2"/>
  <c r="BZ88" i="2"/>
  <c r="DS88" i="2"/>
  <c r="DJ88" i="2"/>
  <c r="B87" i="8"/>
  <c r="C87" i="8"/>
  <c r="DR88" i="2"/>
  <c r="CD88" i="2"/>
  <c r="BX88" i="2"/>
  <c r="DG88" i="2"/>
  <c r="CL88" i="2"/>
  <c r="CC88" i="2"/>
  <c r="CP88" i="2"/>
  <c r="BN88" i="2"/>
  <c r="DN88" i="2"/>
  <c r="CA88" i="2"/>
  <c r="DO88" i="2"/>
  <c r="CV88" i="2"/>
  <c r="DH88" i="2"/>
  <c r="CT88" i="2"/>
  <c r="DU88" i="2"/>
  <c r="A88" i="2"/>
  <c r="CU88" i="2"/>
  <c r="BS88" i="2"/>
  <c r="DD88" i="2"/>
  <c r="DP88" i="2"/>
  <c r="BY88" i="2"/>
  <c r="DE88" i="2"/>
  <c r="BU88" i="2"/>
  <c r="DV88" i="2"/>
  <c r="E87" i="8" s="1"/>
  <c r="CR88" i="2"/>
  <c r="CE88" i="2"/>
  <c r="A87" i="3"/>
  <c r="CQ88" i="2"/>
  <c r="CG88" i="2"/>
  <c r="DA88" i="2"/>
  <c r="CB88" i="2"/>
  <c r="BR88" i="2"/>
  <c r="CZ88" i="2"/>
  <c r="DM88" i="2"/>
  <c r="DK88" i="2"/>
  <c r="BP88" i="2"/>
  <c r="DI88" i="2"/>
  <c r="DX88" i="2"/>
  <c r="G87" i="8" s="1"/>
  <c r="C82" i="5"/>
  <c r="B87" i="3" s="1"/>
  <c r="BQ88" i="2"/>
  <c r="DL88" i="2"/>
  <c r="CO88" i="2"/>
  <c r="BT88" i="2"/>
  <c r="CM88" i="2"/>
  <c r="CF88" i="2"/>
  <c r="BM88" i="2"/>
  <c r="DF88" i="2"/>
  <c r="DB88" i="2"/>
  <c r="CK88" i="2"/>
  <c r="DQ88" i="2"/>
  <c r="BB81" i="5"/>
  <c r="AH81" i="5"/>
  <c r="AQ81" i="5"/>
  <c r="V81" i="5"/>
  <c r="E81" i="5"/>
  <c r="BC81" i="5"/>
  <c r="H81" i="5"/>
  <c r="Z81" i="5"/>
  <c r="AC81" i="5"/>
  <c r="AG81" i="5"/>
  <c r="AS81" i="5"/>
  <c r="BA81" i="5"/>
  <c r="BD81" i="5"/>
  <c r="BN81" i="5"/>
  <c r="E86" i="3" s="1"/>
  <c r="BK81" i="5"/>
  <c r="AT81" i="5"/>
  <c r="AU81" i="5"/>
  <c r="M81" i="5"/>
  <c r="AO81" i="5"/>
  <c r="P81" i="5"/>
  <c r="S81" i="5"/>
  <c r="AW81" i="5"/>
  <c r="D81" i="5"/>
  <c r="AJ81" i="5"/>
  <c r="AV81" i="5"/>
  <c r="U81" i="5"/>
  <c r="AY81" i="5"/>
  <c r="BL81" i="5"/>
  <c r="C86" i="3" s="1"/>
  <c r="Y81" i="5"/>
  <c r="AZ81" i="5"/>
  <c r="I81" i="5"/>
  <c r="AA81" i="5"/>
  <c r="AP81" i="5"/>
  <c r="BG81" i="5"/>
  <c r="F81" i="5"/>
  <c r="R81" i="5"/>
  <c r="AK81" i="5"/>
  <c r="BJ81" i="5"/>
  <c r="AF81" i="5"/>
  <c r="Q81" i="5"/>
  <c r="BE81" i="5"/>
  <c r="W81" i="5"/>
  <c r="J81" i="5"/>
  <c r="AN81" i="5"/>
  <c r="BO81" i="5"/>
  <c r="AI81" i="5"/>
  <c r="O81" i="5"/>
  <c r="X81" i="5"/>
  <c r="K81" i="5"/>
  <c r="AL81" i="5"/>
  <c r="BI81" i="5"/>
  <c r="AE81" i="5"/>
  <c r="BM81" i="5"/>
  <c r="D86" i="3" s="1"/>
  <c r="L81" i="5"/>
  <c r="AD81" i="5"/>
  <c r="AM81" i="5"/>
  <c r="T81" i="5"/>
  <c r="B81" i="5"/>
  <c r="AX81" i="5"/>
  <c r="AR81" i="5"/>
  <c r="G81" i="5"/>
  <c r="AB81" i="5"/>
  <c r="BF81" i="5"/>
  <c r="BH81" i="5"/>
  <c r="N81" i="5"/>
  <c r="D86" i="8"/>
  <c r="DW87" i="2"/>
  <c r="F86" i="8" s="1"/>
  <c r="A86" i="8" s="1"/>
  <c r="DW88" i="2" l="1"/>
  <c r="F87" i="8" s="1"/>
  <c r="A87" i="8" s="1"/>
  <c r="D87" i="8"/>
  <c r="A83" i="5"/>
  <c r="BZ89" i="2"/>
  <c r="DR89" i="2"/>
  <c r="CZ89" i="2"/>
  <c r="B88" i="8"/>
  <c r="BO89" i="2"/>
  <c r="DM89" i="2"/>
  <c r="A89" i="2"/>
  <c r="DO89" i="2"/>
  <c r="CU89" i="2"/>
  <c r="CV89" i="2"/>
  <c r="C88" i="8"/>
  <c r="CR89" i="2"/>
  <c r="CK89" i="2"/>
  <c r="DD89" i="2"/>
  <c r="CT89" i="2"/>
  <c r="CO89" i="2"/>
  <c r="DK89" i="2"/>
  <c r="CB89" i="2"/>
  <c r="BM89" i="2"/>
  <c r="CA89" i="2"/>
  <c r="CH89" i="2"/>
  <c r="DG89" i="2"/>
  <c r="CF89" i="2"/>
  <c r="DQ89" i="2"/>
  <c r="DF89" i="2"/>
  <c r="CG89" i="2"/>
  <c r="CS89" i="2"/>
  <c r="DU89" i="2"/>
  <c r="DH89" i="2"/>
  <c r="BW89" i="2"/>
  <c r="CW89" i="2"/>
  <c r="DJ89" i="2"/>
  <c r="CE89" i="2"/>
  <c r="DX89" i="2"/>
  <c r="G88" i="8" s="1"/>
  <c r="BR89" i="2"/>
  <c r="CD89" i="2"/>
  <c r="BQ89" i="2"/>
  <c r="DA89" i="2"/>
  <c r="CI89" i="2"/>
  <c r="CL89" i="2"/>
  <c r="BT89" i="2"/>
  <c r="CM89" i="2"/>
  <c r="DT89" i="2"/>
  <c r="DV89" i="2"/>
  <c r="E88" i="8" s="1"/>
  <c r="DI89" i="2"/>
  <c r="DS89" i="2"/>
  <c r="CJ89" i="2"/>
  <c r="CQ89" i="2"/>
  <c r="CX89" i="2"/>
  <c r="DB89" i="2"/>
  <c r="BP89" i="2"/>
  <c r="DN89" i="2"/>
  <c r="DP89" i="2"/>
  <c r="BX89" i="2"/>
  <c r="BU89" i="2"/>
  <c r="BY89" i="2"/>
  <c r="C83" i="5"/>
  <c r="B88" i="3" s="1"/>
  <c r="CN89" i="2"/>
  <c r="DE89" i="2"/>
  <c r="CP89" i="2"/>
  <c r="B90" i="2"/>
  <c r="CY89" i="2"/>
  <c r="BV89" i="2"/>
  <c r="A88" i="3"/>
  <c r="DL89" i="2"/>
  <c r="BN89" i="2"/>
  <c r="BS89" i="2"/>
  <c r="CC89" i="2"/>
  <c r="DC89" i="2"/>
  <c r="AC82" i="5"/>
  <c r="V82" i="5"/>
  <c r="G82" i="5"/>
  <c r="AJ82" i="5"/>
  <c r="AD82" i="5"/>
  <c r="J82" i="5"/>
  <c r="AU82" i="5"/>
  <c r="AQ82" i="5"/>
  <c r="AM82" i="5"/>
  <c r="BL82" i="5"/>
  <c r="C87" i="3" s="1"/>
  <c r="AX82" i="5"/>
  <c r="AH82" i="5"/>
  <c r="AK82" i="5"/>
  <c r="AV82" i="5"/>
  <c r="B82" i="5"/>
  <c r="AS82" i="5"/>
  <c r="E82" i="5"/>
  <c r="BN82" i="5"/>
  <c r="E87" i="3" s="1"/>
  <c r="Q82" i="5"/>
  <c r="BF82" i="5"/>
  <c r="BI82" i="5"/>
  <c r="D82" i="5"/>
  <c r="BO82" i="5"/>
  <c r="BD82" i="5"/>
  <c r="U82" i="5"/>
  <c r="BB82" i="5"/>
  <c r="AE82" i="5"/>
  <c r="L82" i="5"/>
  <c r="AA82" i="5"/>
  <c r="Y82" i="5"/>
  <c r="BA82" i="5"/>
  <c r="AB82" i="5"/>
  <c r="AR82" i="5"/>
  <c r="H82" i="5"/>
  <c r="S82" i="5"/>
  <c r="AF82" i="5"/>
  <c r="T82" i="5"/>
  <c r="BH82" i="5"/>
  <c r="AI82" i="5"/>
  <c r="N82" i="5"/>
  <c r="AT82" i="5"/>
  <c r="O82" i="5"/>
  <c r="AZ82" i="5"/>
  <c r="BJ82" i="5"/>
  <c r="BE82" i="5"/>
  <c r="AY82" i="5"/>
  <c r="AN82" i="5"/>
  <c r="F82" i="5"/>
  <c r="AO82" i="5"/>
  <c r="BG82" i="5"/>
  <c r="Z82" i="5"/>
  <c r="K82" i="5"/>
  <c r="BK82" i="5"/>
  <c r="AP82" i="5"/>
  <c r="I82" i="5"/>
  <c r="BC82" i="5"/>
  <c r="AL82" i="5"/>
  <c r="R82" i="5"/>
  <c r="P82" i="5"/>
  <c r="BM82" i="5"/>
  <c r="D87" i="3" s="1"/>
  <c r="AW82" i="5"/>
  <c r="X82" i="5"/>
  <c r="M82" i="5"/>
  <c r="AG82" i="5"/>
  <c r="W82" i="5"/>
  <c r="FG81" i="5"/>
  <c r="CN81" i="5"/>
  <c r="BS81" i="5"/>
  <c r="FC81" i="5"/>
  <c r="CS81" i="5"/>
  <c r="FX81" i="5"/>
  <c r="GB81" i="5"/>
  <c r="DE81" i="5"/>
  <c r="GE81" i="5"/>
  <c r="FI81" i="5"/>
  <c r="CV81" i="5"/>
  <c r="BW81" i="5"/>
  <c r="DK81" i="5"/>
  <c r="CR81" i="5"/>
  <c r="DI81" i="5"/>
  <c r="EN81" i="5"/>
  <c r="EY81" i="5"/>
  <c r="EF81" i="5"/>
  <c r="DJ81" i="5"/>
  <c r="EP81" i="5"/>
  <c r="EZ81" i="5"/>
  <c r="DR81" i="5"/>
  <c r="CE81" i="5"/>
  <c r="FL81" i="5"/>
  <c r="BR81" i="5"/>
  <c r="ES81" i="5"/>
  <c r="EC81" i="5"/>
  <c r="EU81" i="5"/>
  <c r="BT81" i="5"/>
  <c r="FZ81" i="5"/>
  <c r="GA81" i="5"/>
  <c r="DV81" i="5"/>
  <c r="FT81" i="5"/>
  <c r="ED81" i="5"/>
  <c r="EJ81" i="5"/>
  <c r="FB81" i="5"/>
  <c r="CM81" i="5"/>
  <c r="CJ81" i="5"/>
  <c r="CK81" i="5"/>
  <c r="FO81" i="5"/>
  <c r="CH81" i="5"/>
  <c r="BY81" i="5"/>
  <c r="FR81" i="5"/>
  <c r="FP81" i="5"/>
  <c r="EV81" i="5"/>
  <c r="DT81" i="5"/>
  <c r="FN81" i="5"/>
  <c r="FA81" i="5"/>
  <c r="FY81" i="5"/>
  <c r="BZ81" i="5"/>
  <c r="CO81" i="5"/>
  <c r="DP81" i="5"/>
  <c r="BQ81" i="5"/>
  <c r="CG81" i="5"/>
  <c r="CQ81" i="5"/>
  <c r="ER81" i="5"/>
  <c r="CY81" i="5"/>
  <c r="DN81" i="5"/>
  <c r="GD81" i="5"/>
  <c r="DS81" i="5"/>
  <c r="EW81" i="5"/>
  <c r="CF81" i="5"/>
  <c r="FW81" i="5"/>
  <c r="DX81" i="5"/>
  <c r="FJ81" i="5"/>
  <c r="EH81" i="5"/>
  <c r="CP81" i="5"/>
  <c r="BX81" i="5"/>
  <c r="FU81" i="5"/>
  <c r="DZ81" i="5"/>
  <c r="DO81" i="5"/>
  <c r="EQ81" i="5"/>
  <c r="CU81" i="5"/>
  <c r="CI81" i="5"/>
  <c r="FF81" i="5"/>
  <c r="DM81" i="5"/>
  <c r="EM81" i="5"/>
  <c r="FS81" i="5"/>
  <c r="CA81" i="5"/>
  <c r="FH81" i="5"/>
  <c r="CL81" i="5"/>
  <c r="DL81" i="5"/>
  <c r="DA81" i="5"/>
  <c r="FV81" i="5"/>
  <c r="EO81" i="5"/>
  <c r="EI81" i="5"/>
  <c r="DU81" i="5"/>
  <c r="EE81" i="5"/>
  <c r="DG81" i="5"/>
  <c r="CB81" i="5"/>
  <c r="FQ81" i="5"/>
  <c r="DD81" i="5"/>
  <c r="DC81" i="5"/>
  <c r="EL81" i="5"/>
  <c r="FK81" i="5"/>
  <c r="FD81" i="5"/>
  <c r="DB81" i="5"/>
  <c r="ET81" i="5"/>
  <c r="FM81" i="5"/>
  <c r="EK81" i="5"/>
  <c r="BP81" i="5"/>
  <c r="CD81" i="5"/>
  <c r="DQ81" i="5"/>
  <c r="FE81" i="5"/>
  <c r="CX81" i="5"/>
  <c r="GC81" i="5"/>
  <c r="EB81" i="5"/>
  <c r="BU81" i="5"/>
  <c r="CT81" i="5"/>
  <c r="BV81" i="5"/>
  <c r="EX81" i="5"/>
  <c r="CZ81" i="5"/>
  <c r="DF81" i="5"/>
  <c r="CW81" i="5"/>
  <c r="DW81" i="5"/>
  <c r="DH81" i="5"/>
  <c r="EA81" i="5"/>
  <c r="CC81" i="5"/>
  <c r="DY81" i="5"/>
  <c r="EG81" i="5"/>
  <c r="CL90" i="2" l="1"/>
  <c r="CA90" i="2"/>
  <c r="DX90" i="2"/>
  <c r="G89" i="8" s="1"/>
  <c r="DV90" i="2"/>
  <c r="E89" i="8" s="1"/>
  <c r="DB90" i="2"/>
  <c r="DP90" i="2"/>
  <c r="CI90" i="2"/>
  <c r="DN90" i="2"/>
  <c r="CG90" i="2"/>
  <c r="DA90" i="2"/>
  <c r="BN90" i="2"/>
  <c r="DS90" i="2"/>
  <c r="C84" i="5"/>
  <c r="B89" i="3" s="1"/>
  <c r="CB90" i="2"/>
  <c r="CP90" i="2"/>
  <c r="CT90" i="2"/>
  <c r="BP90" i="2"/>
  <c r="BQ90" i="2"/>
  <c r="CV90" i="2"/>
  <c r="BY90" i="2"/>
  <c r="A89" i="3"/>
  <c r="CH90" i="2"/>
  <c r="CQ90" i="2"/>
  <c r="BT90" i="2"/>
  <c r="A90" i="2"/>
  <c r="CM90" i="2"/>
  <c r="BV90" i="2"/>
  <c r="B91" i="2"/>
  <c r="DO90" i="2"/>
  <c r="DD90" i="2"/>
  <c r="DF90" i="2"/>
  <c r="BR90" i="2"/>
  <c r="DG90" i="2"/>
  <c r="DI90" i="2"/>
  <c r="DJ90" i="2"/>
  <c r="CE90" i="2"/>
  <c r="DK90" i="2"/>
  <c r="CR90" i="2"/>
  <c r="DQ90" i="2"/>
  <c r="DT90" i="2"/>
  <c r="A84" i="5"/>
  <c r="CZ90" i="2"/>
  <c r="DL90" i="2"/>
  <c r="CX90" i="2"/>
  <c r="CC90" i="2"/>
  <c r="C89" i="8"/>
  <c r="BX90" i="2"/>
  <c r="BW90" i="2"/>
  <c r="CD90" i="2"/>
  <c r="BO90" i="2"/>
  <c r="BS90" i="2"/>
  <c r="DM90" i="2"/>
  <c r="BU90" i="2"/>
  <c r="CJ90" i="2"/>
  <c r="CY90" i="2"/>
  <c r="CK90" i="2"/>
  <c r="CF90" i="2"/>
  <c r="DE90" i="2"/>
  <c r="CW90" i="2"/>
  <c r="DR90" i="2"/>
  <c r="BM90" i="2"/>
  <c r="DU90" i="2"/>
  <c r="CO90" i="2"/>
  <c r="CN90" i="2"/>
  <c r="CU90" i="2"/>
  <c r="CS90" i="2"/>
  <c r="BZ90" i="2"/>
  <c r="B89" i="8"/>
  <c r="DC90" i="2"/>
  <c r="DH90" i="2"/>
  <c r="FC82" i="5"/>
  <c r="DB82" i="5"/>
  <c r="GD82" i="5"/>
  <c r="CI82" i="5"/>
  <c r="EI82" i="5"/>
  <c r="EH82" i="5"/>
  <c r="EE82" i="5"/>
  <c r="CT82" i="5"/>
  <c r="GA82" i="5"/>
  <c r="FO82" i="5"/>
  <c r="BQ82" i="5"/>
  <c r="DE82" i="5"/>
  <c r="FK82" i="5"/>
  <c r="CX82" i="5"/>
  <c r="FY82" i="5"/>
  <c r="EO82" i="5"/>
  <c r="ER82" i="5"/>
  <c r="BU82" i="5"/>
  <c r="ED82" i="5"/>
  <c r="BP82" i="5"/>
  <c r="DO82" i="5"/>
  <c r="DQ82" i="5"/>
  <c r="FX82" i="5"/>
  <c r="FU82" i="5"/>
  <c r="GC82" i="5"/>
  <c r="EC82" i="5"/>
  <c r="CO82" i="5"/>
  <c r="FT82" i="5"/>
  <c r="BV82" i="5"/>
  <c r="FV82" i="5"/>
  <c r="DM82" i="5"/>
  <c r="DV82" i="5"/>
  <c r="DU82" i="5"/>
  <c r="DC82" i="5"/>
  <c r="BX82" i="5"/>
  <c r="BW82" i="5"/>
  <c r="FL82" i="5"/>
  <c r="CV82" i="5"/>
  <c r="BS82" i="5"/>
  <c r="CK82" i="5"/>
  <c r="FF82" i="5"/>
  <c r="FD82" i="5"/>
  <c r="FB82" i="5"/>
  <c r="CJ82" i="5"/>
  <c r="DJ82" i="5"/>
  <c r="FA82" i="5"/>
  <c r="EL82" i="5"/>
  <c r="BZ82" i="5"/>
  <c r="EB82" i="5"/>
  <c r="DK82" i="5"/>
  <c r="EY82" i="5"/>
  <c r="DA82" i="5"/>
  <c r="FP82" i="5"/>
  <c r="FQ82" i="5"/>
  <c r="FS82" i="5"/>
  <c r="DR82" i="5"/>
  <c r="EZ82" i="5"/>
  <c r="DL82" i="5"/>
  <c r="BT82" i="5"/>
  <c r="EG82" i="5"/>
  <c r="CW82" i="5"/>
  <c r="FG82" i="5"/>
  <c r="EQ82" i="5"/>
  <c r="DZ82" i="5"/>
  <c r="ES82" i="5"/>
  <c r="EN82" i="5"/>
  <c r="EU82" i="5"/>
  <c r="CN82" i="5"/>
  <c r="DG82" i="5"/>
  <c r="FW82" i="5"/>
  <c r="DT82" i="5"/>
  <c r="FI82" i="5"/>
  <c r="CU82" i="5"/>
  <c r="DS82" i="5"/>
  <c r="FE82" i="5"/>
  <c r="CM82" i="5"/>
  <c r="FM82" i="5"/>
  <c r="BY82" i="5"/>
  <c r="DW82" i="5"/>
  <c r="CS82" i="5"/>
  <c r="CR82" i="5"/>
  <c r="DI82" i="5"/>
  <c r="CE82" i="5"/>
  <c r="ET82" i="5"/>
  <c r="CH82" i="5"/>
  <c r="EF82" i="5"/>
  <c r="CG82" i="5"/>
  <c r="CB82" i="5"/>
  <c r="CD82" i="5"/>
  <c r="GB82" i="5"/>
  <c r="DX82" i="5"/>
  <c r="CC82" i="5"/>
  <c r="BR82" i="5"/>
  <c r="EP82" i="5"/>
  <c r="CA82" i="5"/>
  <c r="CL82" i="5"/>
  <c r="FJ82" i="5"/>
  <c r="CQ82" i="5"/>
  <c r="EW82" i="5"/>
  <c r="EX82" i="5"/>
  <c r="EK82" i="5"/>
  <c r="FZ82" i="5"/>
  <c r="DP82" i="5"/>
  <c r="GE82" i="5"/>
  <c r="EJ82" i="5"/>
  <c r="FN82" i="5"/>
  <c r="CF82" i="5"/>
  <c r="DF82" i="5"/>
  <c r="DN82" i="5"/>
  <c r="FR82" i="5"/>
  <c r="CY82" i="5"/>
  <c r="EA82" i="5"/>
  <c r="DH82" i="5"/>
  <c r="DD82" i="5"/>
  <c r="CZ82" i="5"/>
  <c r="EV82" i="5"/>
  <c r="FH82" i="5"/>
  <c r="CP82" i="5"/>
  <c r="EM82" i="5"/>
  <c r="DY82" i="5"/>
  <c r="D88" i="8"/>
  <c r="DW89" i="2"/>
  <c r="F88" i="8" s="1"/>
  <c r="A88" i="8" s="1"/>
  <c r="AI83" i="5"/>
  <c r="W83" i="5"/>
  <c r="L83" i="5"/>
  <c r="BN83" i="5"/>
  <c r="E88" i="3" s="1"/>
  <c r="BD83" i="5"/>
  <c r="AC83" i="5"/>
  <c r="T83" i="5"/>
  <c r="G83" i="5"/>
  <c r="AS83" i="5"/>
  <c r="AR83" i="5"/>
  <c r="AJ83" i="5"/>
  <c r="X83" i="5"/>
  <c r="BO83" i="5"/>
  <c r="D83" i="5"/>
  <c r="J83" i="5"/>
  <c r="BL83" i="5"/>
  <c r="C88" i="3" s="1"/>
  <c r="Y83" i="5"/>
  <c r="H83" i="5"/>
  <c r="AN83" i="5"/>
  <c r="R83" i="5"/>
  <c r="BI83" i="5"/>
  <c r="BB83" i="5"/>
  <c r="V83" i="5"/>
  <c r="E83" i="5"/>
  <c r="AT83" i="5"/>
  <c r="AO83" i="5"/>
  <c r="S83" i="5"/>
  <c r="P83" i="5"/>
  <c r="U83" i="5"/>
  <c r="AK83" i="5"/>
  <c r="AE83" i="5"/>
  <c r="AA83" i="5"/>
  <c r="AH83" i="5"/>
  <c r="M83" i="5"/>
  <c r="BF83" i="5"/>
  <c r="AQ83" i="5"/>
  <c r="BM83" i="5"/>
  <c r="D88" i="3" s="1"/>
  <c r="BG83" i="5"/>
  <c r="AG83" i="5"/>
  <c r="AL83" i="5"/>
  <c r="BA83" i="5"/>
  <c r="Z83" i="5"/>
  <c r="AZ83" i="5"/>
  <c r="K83" i="5"/>
  <c r="AF83" i="5"/>
  <c r="BJ83" i="5"/>
  <c r="F83" i="5"/>
  <c r="AY83" i="5"/>
  <c r="I83" i="5"/>
  <c r="AB83" i="5"/>
  <c r="BE83" i="5"/>
  <c r="O83" i="5"/>
  <c r="N83" i="5"/>
  <c r="AV83" i="5"/>
  <c r="BH83" i="5"/>
  <c r="AU83" i="5"/>
  <c r="Q83" i="5"/>
  <c r="AM83" i="5"/>
  <c r="BK83" i="5"/>
  <c r="B83" i="5"/>
  <c r="AW83" i="5"/>
  <c r="AD83" i="5"/>
  <c r="AP83" i="5"/>
  <c r="BC83" i="5"/>
  <c r="AX83" i="5"/>
  <c r="CV91" i="2" l="1"/>
  <c r="CP91" i="2"/>
  <c r="CG91" i="2"/>
  <c r="DG91" i="2"/>
  <c r="DX91" i="2"/>
  <c r="G90" i="8" s="1"/>
  <c r="A90" i="3"/>
  <c r="CS91" i="2"/>
  <c r="DD91" i="2"/>
  <c r="CI91" i="2"/>
  <c r="DM91" i="2"/>
  <c r="CT91" i="2"/>
  <c r="CL91" i="2"/>
  <c r="DR91" i="2"/>
  <c r="DF91" i="2"/>
  <c r="CH91" i="2"/>
  <c r="BZ91" i="2"/>
  <c r="C85" i="5"/>
  <c r="B90" i="3" s="1"/>
  <c r="B90" i="8"/>
  <c r="CU91" i="2"/>
  <c r="CA91" i="2"/>
  <c r="DL91" i="2"/>
  <c r="DA91" i="2"/>
  <c r="CM91" i="2"/>
  <c r="CB91" i="2"/>
  <c r="DN91" i="2"/>
  <c r="A85" i="5"/>
  <c r="BU91" i="2"/>
  <c r="DE91" i="2"/>
  <c r="CC91" i="2"/>
  <c r="DK91" i="2"/>
  <c r="BM91" i="2"/>
  <c r="CN91" i="2"/>
  <c r="DO91" i="2"/>
  <c r="CJ91" i="2"/>
  <c r="DJ91" i="2"/>
  <c r="BY91" i="2"/>
  <c r="BW91" i="2"/>
  <c r="BO91" i="2"/>
  <c r="BQ91" i="2"/>
  <c r="CQ91" i="2"/>
  <c r="DS91" i="2"/>
  <c r="C90" i="8"/>
  <c r="DH91" i="2"/>
  <c r="CD91" i="2"/>
  <c r="CK91" i="2"/>
  <c r="CY91" i="2"/>
  <c r="DC91" i="2"/>
  <c r="CO91" i="2"/>
  <c r="CX91" i="2"/>
  <c r="BR91" i="2"/>
  <c r="DQ91" i="2"/>
  <c r="CZ91" i="2"/>
  <c r="CE91" i="2"/>
  <c r="BX91" i="2"/>
  <c r="DP91" i="2"/>
  <c r="BV91" i="2"/>
  <c r="DU91" i="2"/>
  <c r="BT91" i="2"/>
  <c r="B92" i="2"/>
  <c r="BP91" i="2"/>
  <c r="CF91" i="2"/>
  <c r="BS91" i="2"/>
  <c r="BN91" i="2"/>
  <c r="A91" i="2"/>
  <c r="DB91" i="2"/>
  <c r="DV91" i="2"/>
  <c r="E90" i="8" s="1"/>
  <c r="DI91" i="2"/>
  <c r="CW91" i="2"/>
  <c r="DT91" i="2"/>
  <c r="CR91" i="2"/>
  <c r="DW90" i="2"/>
  <c r="F89" i="8" s="1"/>
  <c r="A89" i="8" s="1"/>
  <c r="D89" i="8"/>
  <c r="EM83" i="5"/>
  <c r="EJ83" i="5"/>
  <c r="ET83" i="5"/>
  <c r="DE83" i="5"/>
  <c r="DB83" i="5"/>
  <c r="DF83" i="5"/>
  <c r="ER83" i="5"/>
  <c r="DP83" i="5"/>
  <c r="ES83" i="5"/>
  <c r="EK83" i="5"/>
  <c r="FQ83" i="5"/>
  <c r="DK83" i="5"/>
  <c r="FI83" i="5"/>
  <c r="EE83" i="5"/>
  <c r="BX83" i="5"/>
  <c r="EH83" i="5"/>
  <c r="FH83" i="5"/>
  <c r="CD83" i="5"/>
  <c r="FU83" i="5"/>
  <c r="DH83" i="5"/>
  <c r="FN83" i="5"/>
  <c r="CO83" i="5"/>
  <c r="CI83" i="5"/>
  <c r="DO83" i="5"/>
  <c r="CF83" i="5"/>
  <c r="DW83" i="5"/>
  <c r="EB83" i="5"/>
  <c r="BQ83" i="5"/>
  <c r="EX83" i="5"/>
  <c r="ED83" i="5"/>
  <c r="FZ83" i="5"/>
  <c r="FL83" i="5"/>
  <c r="EW83" i="5"/>
  <c r="EP83" i="5"/>
  <c r="CV83" i="5"/>
  <c r="CC83" i="5"/>
  <c r="FB83" i="5"/>
  <c r="CU83" i="5"/>
  <c r="CQ83" i="5"/>
  <c r="FP83" i="5"/>
  <c r="BP83" i="5"/>
  <c r="DL83" i="5"/>
  <c r="FM83" i="5"/>
  <c r="FO83" i="5"/>
  <c r="BS83" i="5"/>
  <c r="EO83" i="5"/>
  <c r="DJ83" i="5"/>
  <c r="FW83" i="5"/>
  <c r="CL83" i="5"/>
  <c r="CM83" i="5"/>
  <c r="DA83" i="5"/>
  <c r="CE83" i="5"/>
  <c r="CW83" i="5"/>
  <c r="CG83" i="5"/>
  <c r="DQ83" i="5"/>
  <c r="GB83" i="5"/>
  <c r="FF83" i="5"/>
  <c r="FA83" i="5"/>
  <c r="EZ83" i="5"/>
  <c r="CN83" i="5"/>
  <c r="CS83" i="5"/>
  <c r="DU83" i="5"/>
  <c r="FC83" i="5"/>
  <c r="DY83" i="5"/>
  <c r="FV83" i="5"/>
  <c r="DG83" i="5"/>
  <c r="DC83" i="5"/>
  <c r="CY83" i="5"/>
  <c r="FE83" i="5"/>
  <c r="EQ83" i="5"/>
  <c r="FX83" i="5"/>
  <c r="FY83" i="5"/>
  <c r="EV83" i="5"/>
  <c r="DX83" i="5"/>
  <c r="EL83" i="5"/>
  <c r="DM83" i="5"/>
  <c r="CX83" i="5"/>
  <c r="BV83" i="5"/>
  <c r="GC83" i="5"/>
  <c r="BW83" i="5"/>
  <c r="DZ83" i="5"/>
  <c r="GA83" i="5"/>
  <c r="FG83" i="5"/>
  <c r="DI83" i="5"/>
  <c r="GE83" i="5"/>
  <c r="EI83" i="5"/>
  <c r="CP83" i="5"/>
  <c r="EA83" i="5"/>
  <c r="CA83" i="5"/>
  <c r="FD83" i="5"/>
  <c r="DV83" i="5"/>
  <c r="EF83" i="5"/>
  <c r="CT83" i="5"/>
  <c r="BT83" i="5"/>
  <c r="FJ83" i="5"/>
  <c r="CJ83" i="5"/>
  <c r="BR83" i="5"/>
  <c r="DT83" i="5"/>
  <c r="EU83" i="5"/>
  <c r="EG83" i="5"/>
  <c r="EN83" i="5"/>
  <c r="BY83" i="5"/>
  <c r="FK83" i="5"/>
  <c r="FR83" i="5"/>
  <c r="FS83" i="5"/>
  <c r="GD83" i="5"/>
  <c r="FT83" i="5"/>
  <c r="CR83" i="5"/>
  <c r="EY83" i="5"/>
  <c r="EC83" i="5"/>
  <c r="CH83" i="5"/>
  <c r="BZ83" i="5"/>
  <c r="BU83" i="5"/>
  <c r="CK83" i="5"/>
  <c r="DD83" i="5"/>
  <c r="DR83" i="5"/>
  <c r="CB83" i="5"/>
  <c r="DS83" i="5"/>
  <c r="DN83" i="5"/>
  <c r="CZ83" i="5"/>
  <c r="G84" i="5"/>
  <c r="B84" i="5"/>
  <c r="BF84" i="5"/>
  <c r="BA84" i="5"/>
  <c r="E84" i="5"/>
  <c r="O84" i="5"/>
  <c r="AP84" i="5"/>
  <c r="AX84" i="5"/>
  <c r="W84" i="5"/>
  <c r="R84" i="5"/>
  <c r="H84" i="5"/>
  <c r="BG84" i="5"/>
  <c r="AH84" i="5"/>
  <c r="AT84" i="5"/>
  <c r="AJ84" i="5"/>
  <c r="AD84" i="5"/>
  <c r="Y84" i="5"/>
  <c r="AB84" i="5"/>
  <c r="BB84" i="5"/>
  <c r="AS84" i="5"/>
  <c r="BH84" i="5"/>
  <c r="AR84" i="5"/>
  <c r="AC84" i="5"/>
  <c r="U84" i="5"/>
  <c r="AM84" i="5"/>
  <c r="AE84" i="5"/>
  <c r="S84" i="5"/>
  <c r="X84" i="5"/>
  <c r="Z84" i="5"/>
  <c r="BE84" i="5"/>
  <c r="BC84" i="5"/>
  <c r="L84" i="5"/>
  <c r="AU84" i="5"/>
  <c r="Q84" i="5"/>
  <c r="BL84" i="5"/>
  <c r="C89" i="3" s="1"/>
  <c r="T84" i="5"/>
  <c r="AQ84" i="5"/>
  <c r="AA84" i="5"/>
  <c r="J84" i="5"/>
  <c r="BI84" i="5"/>
  <c r="N84" i="5"/>
  <c r="BN84" i="5"/>
  <c r="E89" i="3" s="1"/>
  <c r="AW84" i="5"/>
  <c r="BO84" i="5"/>
  <c r="I84" i="5"/>
  <c r="P84" i="5"/>
  <c r="BK84" i="5"/>
  <c r="AZ84" i="5"/>
  <c r="D84" i="5"/>
  <c r="F84" i="5"/>
  <c r="BD84" i="5"/>
  <c r="AF84" i="5"/>
  <c r="M84" i="5"/>
  <c r="BJ84" i="5"/>
  <c r="AY84" i="5"/>
  <c r="AN84" i="5"/>
  <c r="BM84" i="5"/>
  <c r="D89" i="3" s="1"/>
  <c r="AO84" i="5"/>
  <c r="AL84" i="5"/>
  <c r="AK84" i="5"/>
  <c r="K84" i="5"/>
  <c r="AV84" i="5"/>
  <c r="AI84" i="5"/>
  <c r="AG84" i="5"/>
  <c r="V84" i="5"/>
  <c r="CN84" i="5" l="1"/>
  <c r="FK84" i="5"/>
  <c r="DY84" i="5"/>
  <c r="DL84" i="5"/>
  <c r="EN84" i="5"/>
  <c r="EJ84" i="5"/>
  <c r="CR84" i="5"/>
  <c r="ES84" i="5"/>
  <c r="GA84" i="5"/>
  <c r="DJ84" i="5"/>
  <c r="DW84" i="5"/>
  <c r="CV84" i="5"/>
  <c r="BR84" i="5"/>
  <c r="FS84" i="5"/>
  <c r="CJ84" i="5"/>
  <c r="FN84" i="5"/>
  <c r="EE84" i="5"/>
  <c r="CB84" i="5"/>
  <c r="FU84" i="5"/>
  <c r="DD84" i="5"/>
  <c r="BZ84" i="5"/>
  <c r="EL84" i="5"/>
  <c r="CD84" i="5"/>
  <c r="DE84" i="5"/>
  <c r="FB84" i="5"/>
  <c r="DZ84" i="5"/>
  <c r="GB84" i="5"/>
  <c r="CL84" i="5"/>
  <c r="EO84" i="5"/>
  <c r="DH84" i="5"/>
  <c r="FW84" i="5"/>
  <c r="ED84" i="5"/>
  <c r="FF84" i="5"/>
  <c r="FE84" i="5"/>
  <c r="GE84" i="5"/>
  <c r="DC84" i="5"/>
  <c r="DF84" i="5"/>
  <c r="CF84" i="5"/>
  <c r="DB84" i="5"/>
  <c r="GC84" i="5"/>
  <c r="BU84" i="5"/>
  <c r="FP84" i="5"/>
  <c r="FH84" i="5"/>
  <c r="DS84" i="5"/>
  <c r="FQ84" i="5"/>
  <c r="EH84" i="5"/>
  <c r="ER84" i="5"/>
  <c r="FL84" i="5"/>
  <c r="CE84" i="5"/>
  <c r="CO84" i="5"/>
  <c r="DQ84" i="5"/>
  <c r="DI84" i="5"/>
  <c r="CY84" i="5"/>
  <c r="FA84" i="5"/>
  <c r="EU84" i="5"/>
  <c r="FX84" i="5"/>
  <c r="FM84" i="5"/>
  <c r="EW84" i="5"/>
  <c r="CS84" i="5"/>
  <c r="EY84" i="5"/>
  <c r="EX84" i="5"/>
  <c r="BP84" i="5"/>
  <c r="EB84" i="5"/>
  <c r="BQ84" i="5"/>
  <c r="EZ84" i="5"/>
  <c r="EQ84" i="5"/>
  <c r="CU84" i="5"/>
  <c r="FG84" i="5"/>
  <c r="DA84" i="5"/>
  <c r="CK84" i="5"/>
  <c r="CH84" i="5"/>
  <c r="FZ84" i="5"/>
  <c r="FC84" i="5"/>
  <c r="FR84" i="5"/>
  <c r="GD84" i="5"/>
  <c r="EG84" i="5"/>
  <c r="DM84" i="5"/>
  <c r="DK84" i="5"/>
  <c r="CM84" i="5"/>
  <c r="BS84" i="5"/>
  <c r="FO84" i="5"/>
  <c r="CT84" i="5"/>
  <c r="DU84" i="5"/>
  <c r="CQ84" i="5"/>
  <c r="BV84" i="5"/>
  <c r="BY84" i="5"/>
  <c r="ET84" i="5"/>
  <c r="CX84" i="5"/>
  <c r="EV84" i="5"/>
  <c r="CW84" i="5"/>
  <c r="EA84" i="5"/>
  <c r="FT84" i="5"/>
  <c r="DR84" i="5"/>
  <c r="DT84" i="5"/>
  <c r="DX84" i="5"/>
  <c r="BX84" i="5"/>
  <c r="DN84" i="5"/>
  <c r="FY84" i="5"/>
  <c r="EM84" i="5"/>
  <c r="DG84" i="5"/>
  <c r="BT84" i="5"/>
  <c r="BW84" i="5"/>
  <c r="FJ84" i="5"/>
  <c r="CC84" i="5"/>
  <c r="DP84" i="5"/>
  <c r="FD84" i="5"/>
  <c r="CP84" i="5"/>
  <c r="CA84" i="5"/>
  <c r="CZ84" i="5"/>
  <c r="CG84" i="5"/>
  <c r="EP84" i="5"/>
  <c r="FV84" i="5"/>
  <c r="CI84" i="5"/>
  <c r="DO84" i="5"/>
  <c r="DV84" i="5"/>
  <c r="EK84" i="5"/>
  <c r="EI84" i="5"/>
  <c r="EF84" i="5"/>
  <c r="FI84" i="5"/>
  <c r="EC84" i="5"/>
  <c r="DC92" i="2"/>
  <c r="CZ92" i="2"/>
  <c r="BM92" i="2"/>
  <c r="CV92" i="2"/>
  <c r="BW92" i="2"/>
  <c r="CQ92" i="2"/>
  <c r="BP92" i="2"/>
  <c r="BY92" i="2"/>
  <c r="CU92" i="2"/>
  <c r="CX92" i="2"/>
  <c r="CB92" i="2"/>
  <c r="DA92" i="2"/>
  <c r="DJ92" i="2"/>
  <c r="C86" i="5"/>
  <c r="B91" i="3" s="1"/>
  <c r="CO92" i="2"/>
  <c r="BU92" i="2"/>
  <c r="DT92" i="2"/>
  <c r="CF92" i="2"/>
  <c r="DI92" i="2"/>
  <c r="CP92" i="2"/>
  <c r="DP92" i="2"/>
  <c r="CS92" i="2"/>
  <c r="CK92" i="2"/>
  <c r="DR92" i="2"/>
  <c r="CT92" i="2"/>
  <c r="DH92" i="2"/>
  <c r="DG92" i="2"/>
  <c r="A86" i="5"/>
  <c r="DE92" i="2"/>
  <c r="CH92" i="2"/>
  <c r="DU92" i="2"/>
  <c r="DO92" i="2"/>
  <c r="CL92" i="2"/>
  <c r="BR92" i="2"/>
  <c r="B93" i="2"/>
  <c r="DF92" i="2"/>
  <c r="DQ92" i="2"/>
  <c r="CM92" i="2"/>
  <c r="A91" i="3"/>
  <c r="DB92" i="2"/>
  <c r="CC92" i="2"/>
  <c r="BV92" i="2"/>
  <c r="DK92" i="2"/>
  <c r="BT92" i="2"/>
  <c r="CA92" i="2"/>
  <c r="CJ92" i="2"/>
  <c r="CG92" i="2"/>
  <c r="C91" i="8"/>
  <c r="DL92" i="2"/>
  <c r="BS92" i="2"/>
  <c r="BX92" i="2"/>
  <c r="CY92" i="2"/>
  <c r="DS92" i="2"/>
  <c r="BZ92" i="2"/>
  <c r="BQ92" i="2"/>
  <c r="BO92" i="2"/>
  <c r="CE92" i="2"/>
  <c r="A92" i="2"/>
  <c r="DM92" i="2"/>
  <c r="CN92" i="2"/>
  <c r="DX92" i="2"/>
  <c r="G91" i="8" s="1"/>
  <c r="CI92" i="2"/>
  <c r="B91" i="8"/>
  <c r="DV92" i="2"/>
  <c r="E91" i="8" s="1"/>
  <c r="CR92" i="2"/>
  <c r="CW92" i="2"/>
  <c r="CD92" i="2"/>
  <c r="BN92" i="2"/>
  <c r="DN92" i="2"/>
  <c r="DD92" i="2"/>
  <c r="AK85" i="5"/>
  <c r="Y85" i="5"/>
  <c r="H85" i="5"/>
  <c r="Q85" i="5"/>
  <c r="T85" i="5"/>
  <c r="AP85" i="5"/>
  <c r="AA85" i="5"/>
  <c r="AC85" i="5"/>
  <c r="AH85" i="5"/>
  <c r="AT85" i="5"/>
  <c r="AZ85" i="5"/>
  <c r="AO85" i="5"/>
  <c r="AN85" i="5"/>
  <c r="AU85" i="5"/>
  <c r="M85" i="5"/>
  <c r="BH85" i="5"/>
  <c r="F85" i="5"/>
  <c r="AW85" i="5"/>
  <c r="I85" i="5"/>
  <c r="V85" i="5"/>
  <c r="BA85" i="5"/>
  <c r="K85" i="5"/>
  <c r="AD85" i="5"/>
  <c r="P85" i="5"/>
  <c r="AE85" i="5"/>
  <c r="W85" i="5"/>
  <c r="BC85" i="5"/>
  <c r="AI85" i="5"/>
  <c r="N85" i="5"/>
  <c r="AX85" i="5"/>
  <c r="BL85" i="5"/>
  <c r="C90" i="3" s="1"/>
  <c r="BB85" i="5"/>
  <c r="BD85" i="5"/>
  <c r="AF85" i="5"/>
  <c r="BF85" i="5"/>
  <c r="BN85" i="5"/>
  <c r="E90" i="3" s="1"/>
  <c r="BE85" i="5"/>
  <c r="AS85" i="5"/>
  <c r="R85" i="5"/>
  <c r="J85" i="5"/>
  <c r="AQ85" i="5"/>
  <c r="AJ85" i="5"/>
  <c r="BM85" i="5"/>
  <c r="D90" i="3" s="1"/>
  <c r="G85" i="5"/>
  <c r="AM85" i="5"/>
  <c r="E85" i="5"/>
  <c r="D85" i="5"/>
  <c r="AV85" i="5"/>
  <c r="L85" i="5"/>
  <c r="S85" i="5"/>
  <c r="BK85" i="5"/>
  <c r="AY85" i="5"/>
  <c r="AG85" i="5"/>
  <c r="BO85" i="5"/>
  <c r="BJ85" i="5"/>
  <c r="Z85" i="5"/>
  <c r="AB85" i="5"/>
  <c r="BI85" i="5"/>
  <c r="U85" i="5"/>
  <c r="BG85" i="5"/>
  <c r="O85" i="5"/>
  <c r="B85" i="5"/>
  <c r="X85" i="5"/>
  <c r="AL85" i="5"/>
  <c r="AR85" i="5"/>
  <c r="DW91" i="2"/>
  <c r="F90" i="8" s="1"/>
  <c r="A90" i="8" s="1"/>
  <c r="D90" i="8"/>
  <c r="EJ85" i="5" l="1"/>
  <c r="FJ85" i="5"/>
  <c r="CG85" i="5"/>
  <c r="GB85" i="5"/>
  <c r="DW85" i="5"/>
  <c r="FN85" i="5"/>
  <c r="EL85" i="5"/>
  <c r="FI85" i="5"/>
  <c r="FR85" i="5"/>
  <c r="EM85" i="5"/>
  <c r="GC85" i="5"/>
  <c r="DE85" i="5"/>
  <c r="FD85" i="5"/>
  <c r="CZ85" i="5"/>
  <c r="DK85" i="5"/>
  <c r="EA85" i="5"/>
  <c r="EF85" i="5"/>
  <c r="CP85" i="5"/>
  <c r="FU85" i="5"/>
  <c r="FG85" i="5"/>
  <c r="CL85" i="5"/>
  <c r="FZ85" i="5"/>
  <c r="CK85" i="5"/>
  <c r="EN85" i="5"/>
  <c r="FM85" i="5"/>
  <c r="CC85" i="5"/>
  <c r="BQ85" i="5"/>
  <c r="CU85" i="5"/>
  <c r="CB85" i="5"/>
  <c r="FX85" i="5"/>
  <c r="EC85" i="5"/>
  <c r="CJ85" i="5"/>
  <c r="FE85" i="5"/>
  <c r="ET85" i="5"/>
  <c r="FT85" i="5"/>
  <c r="FK85" i="5"/>
  <c r="CY85" i="5"/>
  <c r="FF85" i="5"/>
  <c r="BR85" i="5"/>
  <c r="ES85" i="5"/>
  <c r="EW85" i="5"/>
  <c r="FL85" i="5"/>
  <c r="DH85" i="5"/>
  <c r="DF85" i="5"/>
  <c r="EG85" i="5"/>
  <c r="EO85" i="5"/>
  <c r="CA85" i="5"/>
  <c r="FV85" i="5"/>
  <c r="FB85" i="5"/>
  <c r="CS85" i="5"/>
  <c r="DG85" i="5"/>
  <c r="EB85" i="5"/>
  <c r="CX85" i="5"/>
  <c r="CR85" i="5"/>
  <c r="DN85" i="5"/>
  <c r="CH85" i="5"/>
  <c r="DS85" i="5"/>
  <c r="GE85" i="5"/>
  <c r="CN85" i="5"/>
  <c r="BU85" i="5"/>
  <c r="BS85" i="5"/>
  <c r="EQ85" i="5"/>
  <c r="CD85" i="5"/>
  <c r="FH85" i="5"/>
  <c r="DZ85" i="5"/>
  <c r="CI85" i="5"/>
  <c r="CM85" i="5"/>
  <c r="GA85" i="5"/>
  <c r="EH85" i="5"/>
  <c r="FC85" i="5"/>
  <c r="ED85" i="5"/>
  <c r="EY85" i="5"/>
  <c r="CO85" i="5"/>
  <c r="EZ85" i="5"/>
  <c r="BX85" i="5"/>
  <c r="CQ85" i="5"/>
  <c r="DM85" i="5"/>
  <c r="BY85" i="5"/>
  <c r="DV85" i="5"/>
  <c r="CE85" i="5"/>
  <c r="EK85" i="5"/>
  <c r="DC85" i="5"/>
  <c r="FY85" i="5"/>
  <c r="BV85" i="5"/>
  <c r="FW85" i="5"/>
  <c r="EV85" i="5"/>
  <c r="BT85" i="5"/>
  <c r="BZ85" i="5"/>
  <c r="FO85" i="5"/>
  <c r="BW85" i="5"/>
  <c r="DY85" i="5"/>
  <c r="CW85" i="5"/>
  <c r="CV85" i="5"/>
  <c r="DB85" i="5"/>
  <c r="DU85" i="5"/>
  <c r="DI85" i="5"/>
  <c r="DX85" i="5"/>
  <c r="EE85" i="5"/>
  <c r="DJ85" i="5"/>
  <c r="EI85" i="5"/>
  <c r="EP85" i="5"/>
  <c r="FQ85" i="5"/>
  <c r="DR85" i="5"/>
  <c r="BP85" i="5"/>
  <c r="FS85" i="5"/>
  <c r="DA85" i="5"/>
  <c r="EX85" i="5"/>
  <c r="ER85" i="5"/>
  <c r="GD85" i="5"/>
  <c r="FP85" i="5"/>
  <c r="DL85" i="5"/>
  <c r="DQ85" i="5"/>
  <c r="EU85" i="5"/>
  <c r="CF85" i="5"/>
  <c r="DT85" i="5"/>
  <c r="CT85" i="5"/>
  <c r="FA85" i="5"/>
  <c r="DO85" i="5"/>
  <c r="DD85" i="5"/>
  <c r="DP85" i="5"/>
  <c r="AQ86" i="5"/>
  <c r="BH86" i="5"/>
  <c r="BJ86" i="5"/>
  <c r="BF86" i="5"/>
  <c r="AL86" i="5"/>
  <c r="AH86" i="5"/>
  <c r="AI86" i="5"/>
  <c r="BM86" i="5"/>
  <c r="D91" i="3" s="1"/>
  <c r="S86" i="5"/>
  <c r="AX86" i="5"/>
  <c r="K86" i="5"/>
  <c r="E86" i="5"/>
  <c r="Z86" i="5"/>
  <c r="Y86" i="5"/>
  <c r="J86" i="5"/>
  <c r="BI86" i="5"/>
  <c r="AR86" i="5"/>
  <c r="F86" i="5"/>
  <c r="BB86" i="5"/>
  <c r="AJ86" i="5"/>
  <c r="BC86" i="5"/>
  <c r="N86" i="5"/>
  <c r="BN86" i="5"/>
  <c r="E91" i="3" s="1"/>
  <c r="BE86" i="5"/>
  <c r="V86" i="5"/>
  <c r="M86" i="5"/>
  <c r="G86" i="5"/>
  <c r="B86" i="5"/>
  <c r="AT86" i="5"/>
  <c r="AM86" i="5"/>
  <c r="BO86" i="5"/>
  <c r="AV86" i="5"/>
  <c r="AN86" i="5"/>
  <c r="AS86" i="5"/>
  <c r="AO86" i="5"/>
  <c r="U86" i="5"/>
  <c r="Q86" i="5"/>
  <c r="R86" i="5"/>
  <c r="H86" i="5"/>
  <c r="AG86" i="5"/>
  <c r="W86" i="5"/>
  <c r="AE86" i="5"/>
  <c r="AA86" i="5"/>
  <c r="L86" i="5"/>
  <c r="BK86" i="5"/>
  <c r="X86" i="5"/>
  <c r="AW86" i="5"/>
  <c r="D86" i="5"/>
  <c r="BD86" i="5"/>
  <c r="P86" i="5"/>
  <c r="BL86" i="5"/>
  <c r="C91" i="3" s="1"/>
  <c r="BG86" i="5"/>
  <c r="AK86" i="5"/>
  <c r="AU86" i="5"/>
  <c r="T86" i="5"/>
  <c r="AY86" i="5"/>
  <c r="AD86" i="5"/>
  <c r="BA86" i="5"/>
  <c r="AC86" i="5"/>
  <c r="O86" i="5"/>
  <c r="AZ86" i="5"/>
  <c r="AP86" i="5"/>
  <c r="AF86" i="5"/>
  <c r="I86" i="5"/>
  <c r="AB86" i="5"/>
  <c r="CD93" i="2"/>
  <c r="BZ93" i="2"/>
  <c r="DS93" i="2"/>
  <c r="DP93" i="2"/>
  <c r="DT93" i="2"/>
  <c r="CC93" i="2"/>
  <c r="CL93" i="2"/>
  <c r="CX93" i="2"/>
  <c r="BV93" i="2"/>
  <c r="DO93" i="2"/>
  <c r="CE93" i="2"/>
  <c r="BT93" i="2"/>
  <c r="BQ93" i="2"/>
  <c r="CA93" i="2"/>
  <c r="B92" i="8"/>
  <c r="BP93" i="2"/>
  <c r="CI93" i="2"/>
  <c r="DL93" i="2"/>
  <c r="CQ93" i="2"/>
  <c r="A92" i="3"/>
  <c r="DH93" i="2"/>
  <c r="DG93" i="2"/>
  <c r="CS93" i="2"/>
  <c r="BS93" i="2"/>
  <c r="DR93" i="2"/>
  <c r="CN93" i="2"/>
  <c r="BR93" i="2"/>
  <c r="DE93" i="2"/>
  <c r="DJ93" i="2"/>
  <c r="CV93" i="2"/>
  <c r="DN93" i="2"/>
  <c r="A93" i="2"/>
  <c r="DB93" i="2"/>
  <c r="C87" i="5"/>
  <c r="B92" i="3" s="1"/>
  <c r="BX93" i="2"/>
  <c r="DQ93" i="2"/>
  <c r="DD93" i="2"/>
  <c r="A87" i="5"/>
  <c r="CT93" i="2"/>
  <c r="CB93" i="2"/>
  <c r="CM93" i="2"/>
  <c r="CJ93" i="2"/>
  <c r="CP93" i="2"/>
  <c r="B94" i="2"/>
  <c r="DU93" i="2"/>
  <c r="CU93" i="2"/>
  <c r="CZ93" i="2"/>
  <c r="CH93" i="2"/>
  <c r="CG93" i="2"/>
  <c r="BW93" i="2"/>
  <c r="CW93" i="2"/>
  <c r="BY93" i="2"/>
  <c r="CO93" i="2"/>
  <c r="BM93" i="2"/>
  <c r="CR93" i="2"/>
  <c r="BU93" i="2"/>
  <c r="BN93" i="2"/>
  <c r="CF93" i="2"/>
  <c r="DM93" i="2"/>
  <c r="DV93" i="2"/>
  <c r="E92" i="8" s="1"/>
  <c r="BO93" i="2"/>
  <c r="DF93" i="2"/>
  <c r="CY93" i="2"/>
  <c r="DA93" i="2"/>
  <c r="CK93" i="2"/>
  <c r="DK93" i="2"/>
  <c r="C92" i="8"/>
  <c r="DI93" i="2"/>
  <c r="DX93" i="2"/>
  <c r="G92" i="8" s="1"/>
  <c r="DC93" i="2"/>
  <c r="DW92" i="2"/>
  <c r="F91" i="8" s="1"/>
  <c r="A91" i="8" s="1"/>
  <c r="D91" i="8"/>
  <c r="D87" i="5" l="1"/>
  <c r="AY87" i="5"/>
  <c r="AW87" i="5"/>
  <c r="BH87" i="5"/>
  <c r="BL87" i="5"/>
  <c r="C92" i="3" s="1"/>
  <c r="J87" i="5"/>
  <c r="AZ87" i="5"/>
  <c r="AG87" i="5"/>
  <c r="G87" i="5"/>
  <c r="BK87" i="5"/>
  <c r="F87" i="5"/>
  <c r="BJ87" i="5"/>
  <c r="AX87" i="5"/>
  <c r="P87" i="5"/>
  <c r="AV87" i="5"/>
  <c r="BN87" i="5"/>
  <c r="E92" i="3" s="1"/>
  <c r="U87" i="5"/>
  <c r="Q87" i="5"/>
  <c r="AP87" i="5"/>
  <c r="M87" i="5"/>
  <c r="B87" i="5"/>
  <c r="V87" i="5"/>
  <c r="AB87" i="5"/>
  <c r="AJ87" i="5"/>
  <c r="N87" i="5"/>
  <c r="X87" i="5"/>
  <c r="AU87" i="5"/>
  <c r="AH87" i="5"/>
  <c r="BB87" i="5"/>
  <c r="AA87" i="5"/>
  <c r="AD87" i="5"/>
  <c r="K87" i="5"/>
  <c r="Y87" i="5"/>
  <c r="BD87" i="5"/>
  <c r="Z87" i="5"/>
  <c r="AC87" i="5"/>
  <c r="AF87" i="5"/>
  <c r="H87" i="5"/>
  <c r="T87" i="5"/>
  <c r="AI87" i="5"/>
  <c r="R87" i="5"/>
  <c r="AO87" i="5"/>
  <c r="AQ87" i="5"/>
  <c r="O87" i="5"/>
  <c r="BC87" i="5"/>
  <c r="AR87" i="5"/>
  <c r="AE87" i="5"/>
  <c r="AT87" i="5"/>
  <c r="BM87" i="5"/>
  <c r="D92" i="3" s="1"/>
  <c r="BF87" i="5"/>
  <c r="BI87" i="5"/>
  <c r="W87" i="5"/>
  <c r="AN87" i="5"/>
  <c r="E87" i="5"/>
  <c r="S87" i="5"/>
  <c r="BE87" i="5"/>
  <c r="BA87" i="5"/>
  <c r="AK87" i="5"/>
  <c r="L87" i="5"/>
  <c r="I87" i="5"/>
  <c r="BO87" i="5"/>
  <c r="BG87" i="5"/>
  <c r="AM87" i="5"/>
  <c r="AS87" i="5"/>
  <c r="AL87" i="5"/>
  <c r="GC86" i="5"/>
  <c r="CF86" i="5"/>
  <c r="CO86" i="5"/>
  <c r="BR86" i="5"/>
  <c r="ET86" i="5"/>
  <c r="FZ86" i="5"/>
  <c r="GA86" i="5"/>
  <c r="CS86" i="5"/>
  <c r="EB86" i="5"/>
  <c r="DI86" i="5"/>
  <c r="FR86" i="5"/>
  <c r="EJ86" i="5"/>
  <c r="BP86" i="5"/>
  <c r="GB86" i="5"/>
  <c r="DV86" i="5"/>
  <c r="FA86" i="5"/>
  <c r="EE86" i="5"/>
  <c r="DT86" i="5"/>
  <c r="BZ86" i="5"/>
  <c r="DP86" i="5"/>
  <c r="EQ86" i="5"/>
  <c r="CZ86" i="5"/>
  <c r="DG86" i="5"/>
  <c r="BQ86" i="5"/>
  <c r="CJ86" i="5"/>
  <c r="EV86" i="5"/>
  <c r="CL86" i="5"/>
  <c r="BU86" i="5"/>
  <c r="FB86" i="5"/>
  <c r="CM86" i="5"/>
  <c r="FY86" i="5"/>
  <c r="EM86" i="5"/>
  <c r="CX86" i="5"/>
  <c r="DA86" i="5"/>
  <c r="FT86" i="5"/>
  <c r="FJ86" i="5"/>
  <c r="BS86" i="5"/>
  <c r="CW86" i="5"/>
  <c r="EO86" i="5"/>
  <c r="EA86" i="5"/>
  <c r="DK86" i="5"/>
  <c r="ED86" i="5"/>
  <c r="DU86" i="5"/>
  <c r="EL86" i="5"/>
  <c r="EI86" i="5"/>
  <c r="ER86" i="5"/>
  <c r="FI86" i="5"/>
  <c r="EY86" i="5"/>
  <c r="GD86" i="5"/>
  <c r="DS86" i="5"/>
  <c r="DD86" i="5"/>
  <c r="EZ86" i="5"/>
  <c r="FX86" i="5"/>
  <c r="BY86" i="5"/>
  <c r="DJ86" i="5"/>
  <c r="DZ86" i="5"/>
  <c r="FC86" i="5"/>
  <c r="FE86" i="5"/>
  <c r="FN86" i="5"/>
  <c r="FF86" i="5"/>
  <c r="CN86" i="5"/>
  <c r="DN86" i="5"/>
  <c r="CK86" i="5"/>
  <c r="FD86" i="5"/>
  <c r="FW86" i="5"/>
  <c r="FQ86" i="5"/>
  <c r="EG86" i="5"/>
  <c r="DC86" i="5"/>
  <c r="EK86" i="5"/>
  <c r="CE86" i="5"/>
  <c r="CQ86" i="5"/>
  <c r="CU86" i="5"/>
  <c r="FH86" i="5"/>
  <c r="CG86" i="5"/>
  <c r="CY86" i="5"/>
  <c r="CI86" i="5"/>
  <c r="DF86" i="5"/>
  <c r="EU86" i="5"/>
  <c r="EF86" i="5"/>
  <c r="FP86" i="5"/>
  <c r="BX86" i="5"/>
  <c r="EN86" i="5"/>
  <c r="DB86" i="5"/>
  <c r="CT86" i="5"/>
  <c r="BW86" i="5"/>
  <c r="FU86" i="5"/>
  <c r="EX86" i="5"/>
  <c r="DE86" i="5"/>
  <c r="DQ86" i="5"/>
  <c r="CH86" i="5"/>
  <c r="FO86" i="5"/>
  <c r="EH86" i="5"/>
  <c r="DR86" i="5"/>
  <c r="FG86" i="5"/>
  <c r="CV86" i="5"/>
  <c r="DM86" i="5"/>
  <c r="EP86" i="5"/>
  <c r="EW86" i="5"/>
  <c r="DH86" i="5"/>
  <c r="FL86" i="5"/>
  <c r="CC86" i="5"/>
  <c r="EC86" i="5"/>
  <c r="DX86" i="5"/>
  <c r="FV86" i="5"/>
  <c r="CA86" i="5"/>
  <c r="BV86" i="5"/>
  <c r="FS86" i="5"/>
  <c r="BT86" i="5"/>
  <c r="DL86" i="5"/>
  <c r="FK86" i="5"/>
  <c r="CB86" i="5"/>
  <c r="DW86" i="5"/>
  <c r="ES86" i="5"/>
  <c r="CR86" i="5"/>
  <c r="GE86" i="5"/>
  <c r="DY86" i="5"/>
  <c r="DO86" i="5"/>
  <c r="CP86" i="5"/>
  <c r="CD86" i="5"/>
  <c r="FM86" i="5"/>
  <c r="D92" i="8"/>
  <c r="DW93" i="2"/>
  <c r="F92" i="8" s="1"/>
  <c r="A92" i="8" s="1"/>
  <c r="CS94" i="2"/>
  <c r="BW94" i="2"/>
  <c r="CN94" i="2"/>
  <c r="CQ94" i="2"/>
  <c r="DD94" i="2"/>
  <c r="CH94" i="2"/>
  <c r="DO94" i="2"/>
  <c r="DM94" i="2"/>
  <c r="CM94" i="2"/>
  <c r="DG94" i="2"/>
  <c r="DA94" i="2"/>
  <c r="C93" i="8"/>
  <c r="CB94" i="2"/>
  <c r="BR94" i="2"/>
  <c r="CI94" i="2"/>
  <c r="CD94" i="2"/>
  <c r="CV94" i="2"/>
  <c r="DV94" i="2"/>
  <c r="E93" i="8" s="1"/>
  <c r="BM94" i="2"/>
  <c r="DU94" i="2"/>
  <c r="CR94" i="2"/>
  <c r="CA94" i="2"/>
  <c r="DQ94" i="2"/>
  <c r="DL94" i="2"/>
  <c r="CP94" i="2"/>
  <c r="CE94" i="2"/>
  <c r="DH94" i="2"/>
  <c r="BT94" i="2"/>
  <c r="DT94" i="2"/>
  <c r="DN94" i="2"/>
  <c r="CZ94" i="2"/>
  <c r="BN94" i="2"/>
  <c r="DI94" i="2"/>
  <c r="DX94" i="2"/>
  <c r="G93" i="8" s="1"/>
  <c r="DK94" i="2"/>
  <c r="BQ94" i="2"/>
  <c r="CF94" i="2"/>
  <c r="BX94" i="2"/>
  <c r="A94" i="2"/>
  <c r="BS94" i="2"/>
  <c r="C88" i="5"/>
  <c r="B93" i="3" s="1"/>
  <c r="DJ94" i="2"/>
  <c r="B95" i="2"/>
  <c r="BP94" i="2"/>
  <c r="CW94" i="2"/>
  <c r="B93" i="8"/>
  <c r="BO94" i="2"/>
  <c r="DE94" i="2"/>
  <c r="CT94" i="2"/>
  <c r="CK94" i="2"/>
  <c r="CJ94" i="2"/>
  <c r="DB94" i="2"/>
  <c r="CG94" i="2"/>
  <c r="A93" i="3"/>
  <c r="CL94" i="2"/>
  <c r="A88" i="5"/>
  <c r="DC94" i="2"/>
  <c r="CO94" i="2"/>
  <c r="DP94" i="2"/>
  <c r="CU94" i="2"/>
  <c r="BY94" i="2"/>
  <c r="BZ94" i="2"/>
  <c r="DF94" i="2"/>
  <c r="CX94" i="2"/>
  <c r="BV94" i="2"/>
  <c r="CC94" i="2"/>
  <c r="DR94" i="2"/>
  <c r="BU94" i="2"/>
  <c r="DS94" i="2"/>
  <c r="CY94" i="2"/>
  <c r="DA95" i="2" l="1"/>
  <c r="BN95" i="2"/>
  <c r="DD95" i="2"/>
  <c r="B94" i="8"/>
  <c r="BX95" i="2"/>
  <c r="CK95" i="2"/>
  <c r="CO95" i="2"/>
  <c r="A89" i="5"/>
  <c r="C94" i="8"/>
  <c r="CA95" i="2"/>
  <c r="BW95" i="2"/>
  <c r="CM95" i="2"/>
  <c r="DQ95" i="2"/>
  <c r="CV95" i="2"/>
  <c r="DH95" i="2"/>
  <c r="BQ95" i="2"/>
  <c r="CJ95" i="2"/>
  <c r="BR95" i="2"/>
  <c r="CT95" i="2"/>
  <c r="DP95" i="2"/>
  <c r="DF95" i="2"/>
  <c r="CS95" i="2"/>
  <c r="BP95" i="2"/>
  <c r="BM95" i="2"/>
  <c r="DG95" i="2"/>
  <c r="CF95" i="2"/>
  <c r="DX95" i="2"/>
  <c r="G94" i="8" s="1"/>
  <c r="DV95" i="2"/>
  <c r="E94" i="8" s="1"/>
  <c r="CB95" i="2"/>
  <c r="BT95" i="2"/>
  <c r="C89" i="5"/>
  <c r="B94" i="3" s="1"/>
  <c r="BS95" i="2"/>
  <c r="DL95" i="2"/>
  <c r="CR95" i="2"/>
  <c r="CW95" i="2"/>
  <c r="DS95" i="2"/>
  <c r="CH95" i="2"/>
  <c r="CC95" i="2"/>
  <c r="BO95" i="2"/>
  <c r="CY95" i="2"/>
  <c r="CL95" i="2"/>
  <c r="DU95" i="2"/>
  <c r="A94" i="3"/>
  <c r="BY95" i="2"/>
  <c r="CU95" i="2"/>
  <c r="BZ95" i="2"/>
  <c r="CE95" i="2"/>
  <c r="BU95" i="2"/>
  <c r="DO95" i="2"/>
  <c r="DR95" i="2"/>
  <c r="CZ95" i="2"/>
  <c r="DT95" i="2"/>
  <c r="DK95" i="2"/>
  <c r="BV95" i="2"/>
  <c r="CQ95" i="2"/>
  <c r="DE95" i="2"/>
  <c r="B96" i="2"/>
  <c r="CP95" i="2"/>
  <c r="CX95" i="2"/>
  <c r="CN95" i="2"/>
  <c r="CI95" i="2"/>
  <c r="DM95" i="2"/>
  <c r="DI95" i="2"/>
  <c r="DJ95" i="2"/>
  <c r="DB95" i="2"/>
  <c r="CG95" i="2"/>
  <c r="DC95" i="2"/>
  <c r="CD95" i="2"/>
  <c r="DN95" i="2"/>
  <c r="A95" i="2"/>
  <c r="BJ88" i="5"/>
  <c r="L88" i="5"/>
  <c r="AQ88" i="5"/>
  <c r="D88" i="5"/>
  <c r="AI88" i="5"/>
  <c r="AF88" i="5"/>
  <c r="BG88" i="5"/>
  <c r="AR88" i="5"/>
  <c r="AZ88" i="5"/>
  <c r="AH88" i="5"/>
  <c r="AC88" i="5"/>
  <c r="AK88" i="5"/>
  <c r="BA88" i="5"/>
  <c r="AS88" i="5"/>
  <c r="O88" i="5"/>
  <c r="AJ88" i="5"/>
  <c r="AB88" i="5"/>
  <c r="AM88" i="5"/>
  <c r="Q88" i="5"/>
  <c r="BD88" i="5"/>
  <c r="B88" i="5"/>
  <c r="X88" i="5"/>
  <c r="AU88" i="5"/>
  <c r="AO88" i="5"/>
  <c r="K88" i="5"/>
  <c r="Y88" i="5"/>
  <c r="AN88" i="5"/>
  <c r="F88" i="5"/>
  <c r="AP88" i="5"/>
  <c r="BK88" i="5"/>
  <c r="AG88" i="5"/>
  <c r="H88" i="5"/>
  <c r="N88" i="5"/>
  <c r="BF88" i="5"/>
  <c r="R88" i="5"/>
  <c r="BM88" i="5"/>
  <c r="D93" i="3" s="1"/>
  <c r="M88" i="5"/>
  <c r="AT88" i="5"/>
  <c r="E88" i="5"/>
  <c r="J88" i="5"/>
  <c r="AY88" i="5"/>
  <c r="AD88" i="5"/>
  <c r="P88" i="5"/>
  <c r="AL88" i="5"/>
  <c r="G88" i="5"/>
  <c r="BI88" i="5"/>
  <c r="BC88" i="5"/>
  <c r="V88" i="5"/>
  <c r="U88" i="5"/>
  <c r="S88" i="5"/>
  <c r="BO88" i="5"/>
  <c r="I88" i="5"/>
  <c r="BH88" i="5"/>
  <c r="BE88" i="5"/>
  <c r="Z88" i="5"/>
  <c r="BB88" i="5"/>
  <c r="BN88" i="5"/>
  <c r="E93" i="3" s="1"/>
  <c r="AV88" i="5"/>
  <c r="AW88" i="5"/>
  <c r="T88" i="5"/>
  <c r="W88" i="5"/>
  <c r="AE88" i="5"/>
  <c r="AA88" i="5"/>
  <c r="BL88" i="5"/>
  <c r="C93" i="3" s="1"/>
  <c r="AX88" i="5"/>
  <c r="DW94" i="2"/>
  <c r="F93" i="8" s="1"/>
  <c r="A93" i="8" s="1"/>
  <c r="D93" i="8"/>
  <c r="BY87" i="5"/>
  <c r="CD87" i="5"/>
  <c r="DQ87" i="5"/>
  <c r="DY87" i="5"/>
  <c r="CV87" i="5"/>
  <c r="FC87" i="5"/>
  <c r="BU87" i="5"/>
  <c r="CL87" i="5"/>
  <c r="EV87" i="5"/>
  <c r="FH87" i="5"/>
  <c r="CB87" i="5"/>
  <c r="BV87" i="5"/>
  <c r="DD87" i="5"/>
  <c r="BQ87" i="5"/>
  <c r="DZ87" i="5"/>
  <c r="DM87" i="5"/>
  <c r="EN87" i="5"/>
  <c r="ER87" i="5"/>
  <c r="GD87" i="5"/>
  <c r="CS87" i="5"/>
  <c r="DA87" i="5"/>
  <c r="FO87" i="5"/>
  <c r="FJ87" i="5"/>
  <c r="CT87" i="5"/>
  <c r="FU87" i="5"/>
  <c r="FV87" i="5"/>
  <c r="FF87" i="5"/>
  <c r="EO87" i="5"/>
  <c r="CH87" i="5"/>
  <c r="EP87" i="5"/>
  <c r="FS87" i="5"/>
  <c r="CG87" i="5"/>
  <c r="FA87" i="5"/>
  <c r="FE87" i="5"/>
  <c r="EX87" i="5"/>
  <c r="EH87" i="5"/>
  <c r="FW87" i="5"/>
  <c r="EK87" i="5"/>
  <c r="EM87" i="5"/>
  <c r="DL87" i="5"/>
  <c r="ES87" i="5"/>
  <c r="EJ87" i="5"/>
  <c r="DH87" i="5"/>
  <c r="BW87" i="5"/>
  <c r="DN87" i="5"/>
  <c r="GA87" i="5"/>
  <c r="FY87" i="5"/>
  <c r="CX87" i="5"/>
  <c r="BT87" i="5"/>
  <c r="EI87" i="5"/>
  <c r="FP87" i="5"/>
  <c r="CR87" i="5"/>
  <c r="DK87" i="5"/>
  <c r="CQ87" i="5"/>
  <c r="EG87" i="5"/>
  <c r="CM87" i="5"/>
  <c r="FQ87" i="5"/>
  <c r="FN87" i="5"/>
  <c r="FT87" i="5"/>
  <c r="DP87" i="5"/>
  <c r="FB87" i="5"/>
  <c r="DJ87" i="5"/>
  <c r="CJ87" i="5"/>
  <c r="CK87" i="5"/>
  <c r="EL87" i="5"/>
  <c r="DC87" i="5"/>
  <c r="FL87" i="5"/>
  <c r="EZ87" i="5"/>
  <c r="EA87" i="5"/>
  <c r="EF87" i="5"/>
  <c r="DT87" i="5"/>
  <c r="CY87" i="5"/>
  <c r="DO87" i="5"/>
  <c r="CW87" i="5"/>
  <c r="BR87" i="5"/>
  <c r="DU87" i="5"/>
  <c r="DE87" i="5"/>
  <c r="CI87" i="5"/>
  <c r="CC87" i="5"/>
  <c r="GB87" i="5"/>
  <c r="DW87" i="5"/>
  <c r="EU87" i="5"/>
  <c r="FX87" i="5"/>
  <c r="DG87" i="5"/>
  <c r="EY87" i="5"/>
  <c r="EB87" i="5"/>
  <c r="FI87" i="5"/>
  <c r="CA87" i="5"/>
  <c r="DS87" i="5"/>
  <c r="DB87" i="5"/>
  <c r="DI87" i="5"/>
  <c r="DX87" i="5"/>
  <c r="EQ87" i="5"/>
  <c r="DF87" i="5"/>
  <c r="BS87" i="5"/>
  <c r="FD87" i="5"/>
  <c r="DV87" i="5"/>
  <c r="CZ87" i="5"/>
  <c r="FK87" i="5"/>
  <c r="CP87" i="5"/>
  <c r="CO87" i="5"/>
  <c r="FZ87" i="5"/>
  <c r="ED87" i="5"/>
  <c r="ET87" i="5"/>
  <c r="GE87" i="5"/>
  <c r="CE87" i="5"/>
  <c r="BP87" i="5"/>
  <c r="FG87" i="5"/>
  <c r="FM87" i="5"/>
  <c r="EE87" i="5"/>
  <c r="DR87" i="5"/>
  <c r="CF87" i="5"/>
  <c r="CU87" i="5"/>
  <c r="FR87" i="5"/>
  <c r="BX87" i="5"/>
  <c r="CN87" i="5"/>
  <c r="GC87" i="5"/>
  <c r="EW87" i="5"/>
  <c r="EC87" i="5"/>
  <c r="BZ87" i="5"/>
  <c r="Q89" i="5" l="1"/>
  <c r="AL89" i="5"/>
  <c r="AR89" i="5"/>
  <c r="M89" i="5"/>
  <c r="BF89" i="5"/>
  <c r="B89" i="5"/>
  <c r="AJ89" i="5"/>
  <c r="Z89" i="5"/>
  <c r="BI89" i="5"/>
  <c r="BC89" i="5"/>
  <c r="AD89" i="5"/>
  <c r="AS89" i="5"/>
  <c r="F89" i="5"/>
  <c r="W89" i="5"/>
  <c r="BE89" i="5"/>
  <c r="L89" i="5"/>
  <c r="P89" i="5"/>
  <c r="AP89" i="5"/>
  <c r="V89" i="5"/>
  <c r="AG89" i="5"/>
  <c r="R89" i="5"/>
  <c r="AC89" i="5"/>
  <c r="AT89" i="5"/>
  <c r="BA89" i="5"/>
  <c r="AU89" i="5"/>
  <c r="BL89" i="5"/>
  <c r="C94" i="3" s="1"/>
  <c r="BO89" i="5"/>
  <c r="AO89" i="5"/>
  <c r="AM89" i="5"/>
  <c r="AB89" i="5"/>
  <c r="AX89" i="5"/>
  <c r="AI89" i="5"/>
  <c r="E89" i="5"/>
  <c r="I89" i="5"/>
  <c r="BG89" i="5"/>
  <c r="BJ89" i="5"/>
  <c r="J89" i="5"/>
  <c r="AY89" i="5"/>
  <c r="AA89" i="5"/>
  <c r="S89" i="5"/>
  <c r="AW89" i="5"/>
  <c r="BM89" i="5"/>
  <c r="D94" i="3" s="1"/>
  <c r="G89" i="5"/>
  <c r="Y89" i="5"/>
  <c r="D89" i="5"/>
  <c r="K89" i="5"/>
  <c r="N89" i="5"/>
  <c r="BN89" i="5"/>
  <c r="E94" i="3" s="1"/>
  <c r="AZ89" i="5"/>
  <c r="H89" i="5"/>
  <c r="AQ89" i="5"/>
  <c r="BH89" i="5"/>
  <c r="AV89" i="5"/>
  <c r="BB89" i="5"/>
  <c r="BD89" i="5"/>
  <c r="AK89" i="5"/>
  <c r="AN89" i="5"/>
  <c r="O89" i="5"/>
  <c r="AE89" i="5"/>
  <c r="AH89" i="5"/>
  <c r="BK89" i="5"/>
  <c r="T89" i="5"/>
  <c r="AF89" i="5"/>
  <c r="X89" i="5"/>
  <c r="U89" i="5"/>
  <c r="D94" i="8"/>
  <c r="DW95" i="2"/>
  <c r="F94" i="8" s="1"/>
  <c r="A94" i="8" s="1"/>
  <c r="FX88" i="5"/>
  <c r="BR88" i="5"/>
  <c r="FF88" i="5"/>
  <c r="EY88" i="5"/>
  <c r="FG88" i="5"/>
  <c r="FQ88" i="5"/>
  <c r="EH88" i="5"/>
  <c r="DG88" i="5"/>
  <c r="CP88" i="5"/>
  <c r="EN88" i="5"/>
  <c r="EA88" i="5"/>
  <c r="CD88" i="5"/>
  <c r="BV88" i="5"/>
  <c r="EE88" i="5"/>
  <c r="EK88" i="5"/>
  <c r="FT88" i="5"/>
  <c r="DR88" i="5"/>
  <c r="CT88" i="5"/>
  <c r="FS88" i="5"/>
  <c r="BQ88" i="5"/>
  <c r="EL88" i="5"/>
  <c r="BU88" i="5"/>
  <c r="CH88" i="5"/>
  <c r="CC88" i="5"/>
  <c r="EZ88" i="5"/>
  <c r="CY88" i="5"/>
  <c r="DZ88" i="5"/>
  <c r="ED88" i="5"/>
  <c r="DF88" i="5"/>
  <c r="DU88" i="5"/>
  <c r="CS88" i="5"/>
  <c r="ET88" i="5"/>
  <c r="CR88" i="5"/>
  <c r="EG88" i="5"/>
  <c r="EW88" i="5"/>
  <c r="FR88" i="5"/>
  <c r="DP88" i="5"/>
  <c r="CJ88" i="5"/>
  <c r="DO88" i="5"/>
  <c r="EB88" i="5"/>
  <c r="DE88" i="5"/>
  <c r="BT88" i="5"/>
  <c r="BW88" i="5"/>
  <c r="CQ88" i="5"/>
  <c r="DD88" i="5"/>
  <c r="FI88" i="5"/>
  <c r="CI88" i="5"/>
  <c r="DV88" i="5"/>
  <c r="FW88" i="5"/>
  <c r="FO88" i="5"/>
  <c r="CO88" i="5"/>
  <c r="BP88" i="5"/>
  <c r="DI88" i="5"/>
  <c r="DB88" i="5"/>
  <c r="EM88" i="5"/>
  <c r="CG88" i="5"/>
  <c r="CK88" i="5"/>
  <c r="DS88" i="5"/>
  <c r="EC88" i="5"/>
  <c r="EQ88" i="5"/>
  <c r="DC88" i="5"/>
  <c r="FZ88" i="5"/>
  <c r="FJ88" i="5"/>
  <c r="BS88" i="5"/>
  <c r="ER88" i="5"/>
  <c r="FV88" i="5"/>
  <c r="CU88" i="5"/>
  <c r="CZ88" i="5"/>
  <c r="CW88" i="5"/>
  <c r="DM88" i="5"/>
  <c r="DH88" i="5"/>
  <c r="DL88" i="5"/>
  <c r="FY88" i="5"/>
  <c r="ES88" i="5"/>
  <c r="GC88" i="5"/>
  <c r="GB88" i="5"/>
  <c r="DT88" i="5"/>
  <c r="DK88" i="5"/>
  <c r="EO88" i="5"/>
  <c r="GE88" i="5"/>
  <c r="FN88" i="5"/>
  <c r="CA88" i="5"/>
  <c r="CF88" i="5"/>
  <c r="BY88" i="5"/>
  <c r="FC88" i="5"/>
  <c r="FE88" i="5"/>
  <c r="DA88" i="5"/>
  <c r="EX88" i="5"/>
  <c r="GA88" i="5"/>
  <c r="CV88" i="5"/>
  <c r="FK88" i="5"/>
  <c r="DQ88" i="5"/>
  <c r="DN88" i="5"/>
  <c r="DX88" i="5"/>
  <c r="CL88" i="5"/>
  <c r="EU88" i="5"/>
  <c r="CM88" i="5"/>
  <c r="EP88" i="5"/>
  <c r="FL88" i="5"/>
  <c r="FM88" i="5"/>
  <c r="DJ88" i="5"/>
  <c r="EJ88" i="5"/>
  <c r="DY88" i="5"/>
  <c r="CE88" i="5"/>
  <c r="FD88" i="5"/>
  <c r="CB88" i="5"/>
  <c r="FU88" i="5"/>
  <c r="EI88" i="5"/>
  <c r="FB88" i="5"/>
  <c r="FP88" i="5"/>
  <c r="FH88" i="5"/>
  <c r="BX88" i="5"/>
  <c r="CX88" i="5"/>
  <c r="FA88" i="5"/>
  <c r="CN88" i="5"/>
  <c r="EF88" i="5"/>
  <c r="GD88" i="5"/>
  <c r="EV88" i="5"/>
  <c r="BZ88" i="5"/>
  <c r="DW88" i="5"/>
  <c r="CR96" i="2"/>
  <c r="CA96" i="2"/>
  <c r="B95" i="8"/>
  <c r="A96" i="2"/>
  <c r="DH96" i="2"/>
  <c r="CY96" i="2"/>
  <c r="BY96" i="2"/>
  <c r="CZ96" i="2"/>
  <c r="CJ96" i="2"/>
  <c r="DA96" i="2"/>
  <c r="BV96" i="2"/>
  <c r="BP96" i="2"/>
  <c r="C90" i="5"/>
  <c r="B95" i="3" s="1"/>
  <c r="BO96" i="2"/>
  <c r="CU96" i="2"/>
  <c r="CQ96" i="2"/>
  <c r="CI96" i="2"/>
  <c r="DN96" i="2"/>
  <c r="DS96" i="2"/>
  <c r="CG96" i="2"/>
  <c r="DU96" i="2"/>
  <c r="CX96" i="2"/>
  <c r="BW96" i="2"/>
  <c r="DO96" i="2"/>
  <c r="DC96" i="2"/>
  <c r="CV96" i="2"/>
  <c r="DE96" i="2"/>
  <c r="DX96" i="2"/>
  <c r="G95" i="8" s="1"/>
  <c r="CL96" i="2"/>
  <c r="BQ96" i="2"/>
  <c r="CW96" i="2"/>
  <c r="BS96" i="2"/>
  <c r="CH96" i="2"/>
  <c r="DP96" i="2"/>
  <c r="DL96" i="2"/>
  <c r="A95" i="3"/>
  <c r="DM96" i="2"/>
  <c r="BU96" i="2"/>
  <c r="CC96" i="2"/>
  <c r="CN96" i="2"/>
  <c r="CT96" i="2"/>
  <c r="CS96" i="2"/>
  <c r="CD96" i="2"/>
  <c r="BT96" i="2"/>
  <c r="DV96" i="2"/>
  <c r="E95" i="8" s="1"/>
  <c r="DT96" i="2"/>
  <c r="CE96" i="2"/>
  <c r="DK96" i="2"/>
  <c r="DG96" i="2"/>
  <c r="DD96" i="2"/>
  <c r="BM96" i="2"/>
  <c r="DQ96" i="2"/>
  <c r="B97" i="2"/>
  <c r="BX96" i="2"/>
  <c r="BN96" i="2"/>
  <c r="CP96" i="2"/>
  <c r="C95" i="8"/>
  <c r="CK96" i="2"/>
  <c r="DR96" i="2"/>
  <c r="BR96" i="2"/>
  <c r="DF96" i="2"/>
  <c r="DI96" i="2"/>
  <c r="DB96" i="2"/>
  <c r="CM96" i="2"/>
  <c r="BZ96" i="2"/>
  <c r="CB96" i="2"/>
  <c r="DJ96" i="2"/>
  <c r="A90" i="5"/>
  <c r="CO96" i="2"/>
  <c r="CF96" i="2"/>
  <c r="BU97" i="2" l="1"/>
  <c r="CN97" i="2"/>
  <c r="CX97" i="2"/>
  <c r="CD97" i="2"/>
  <c r="CH97" i="2"/>
  <c r="B96" i="8"/>
  <c r="BY97" i="2"/>
  <c r="CC97" i="2"/>
  <c r="DS97" i="2"/>
  <c r="CQ97" i="2"/>
  <c r="A97" i="2"/>
  <c r="DK97" i="2"/>
  <c r="CU97" i="2"/>
  <c r="BW97" i="2"/>
  <c r="DN97" i="2"/>
  <c r="CO97" i="2"/>
  <c r="DF97" i="2"/>
  <c r="CP97" i="2"/>
  <c r="CZ97" i="2"/>
  <c r="DL97" i="2"/>
  <c r="CT97" i="2"/>
  <c r="DM97" i="2"/>
  <c r="CJ97" i="2"/>
  <c r="DX97" i="2"/>
  <c r="G96" i="8" s="1"/>
  <c r="CY97" i="2"/>
  <c r="DA97" i="2"/>
  <c r="CS97" i="2"/>
  <c r="BR97" i="2"/>
  <c r="B98" i="2"/>
  <c r="DI97" i="2"/>
  <c r="BO97" i="2"/>
  <c r="C96" i="8"/>
  <c r="DT97" i="2"/>
  <c r="CI97" i="2"/>
  <c r="CG97" i="2"/>
  <c r="DC97" i="2"/>
  <c r="CE97" i="2"/>
  <c r="CB97" i="2"/>
  <c r="CF97" i="2"/>
  <c r="DB97" i="2"/>
  <c r="DD97" i="2"/>
  <c r="DV97" i="2"/>
  <c r="E96" i="8" s="1"/>
  <c r="BX97" i="2"/>
  <c r="BQ97" i="2"/>
  <c r="CV97" i="2"/>
  <c r="CR97" i="2"/>
  <c r="DH97" i="2"/>
  <c r="DO97" i="2"/>
  <c r="CL97" i="2"/>
  <c r="CK97" i="2"/>
  <c r="DU97" i="2"/>
  <c r="DG97" i="2"/>
  <c r="BV97" i="2"/>
  <c r="DR97" i="2"/>
  <c r="CW97" i="2"/>
  <c r="DQ97" i="2"/>
  <c r="DP97" i="2"/>
  <c r="BZ97" i="2"/>
  <c r="DJ97" i="2"/>
  <c r="BP97" i="2"/>
  <c r="CM97" i="2"/>
  <c r="DE97" i="2"/>
  <c r="BT97" i="2"/>
  <c r="C91" i="5"/>
  <c r="B96" i="3" s="1"/>
  <c r="A91" i="5"/>
  <c r="BM97" i="2"/>
  <c r="BN97" i="2"/>
  <c r="CA97" i="2"/>
  <c r="A96" i="3"/>
  <c r="BS97" i="2"/>
  <c r="DW96" i="2"/>
  <c r="F95" i="8" s="1"/>
  <c r="A95" i="8" s="1"/>
  <c r="D95" i="8"/>
  <c r="BG90" i="5"/>
  <c r="BN90" i="5"/>
  <c r="E95" i="3" s="1"/>
  <c r="AJ90" i="5"/>
  <c r="BI90" i="5"/>
  <c r="B90" i="5"/>
  <c r="X90" i="5"/>
  <c r="F90" i="5"/>
  <c r="BE90" i="5"/>
  <c r="O90" i="5"/>
  <c r="BJ90" i="5"/>
  <c r="W90" i="5"/>
  <c r="Z90" i="5"/>
  <c r="AN90" i="5"/>
  <c r="P90" i="5"/>
  <c r="AQ90" i="5"/>
  <c r="D90" i="5"/>
  <c r="AK90" i="5"/>
  <c r="BH90" i="5"/>
  <c r="AL90" i="5"/>
  <c r="BF90" i="5"/>
  <c r="AT90" i="5"/>
  <c r="Y90" i="5"/>
  <c r="AU90" i="5"/>
  <c r="AV90" i="5"/>
  <c r="AW90" i="5"/>
  <c r="AZ90" i="5"/>
  <c r="AX90" i="5"/>
  <c r="G90" i="5"/>
  <c r="J90" i="5"/>
  <c r="AM90" i="5"/>
  <c r="R90" i="5"/>
  <c r="BD90" i="5"/>
  <c r="BO90" i="5"/>
  <c r="K90" i="5"/>
  <c r="AD90" i="5"/>
  <c r="S90" i="5"/>
  <c r="L90" i="5"/>
  <c r="BB90" i="5"/>
  <c r="BM90" i="5"/>
  <c r="D95" i="3" s="1"/>
  <c r="AF90" i="5"/>
  <c r="N90" i="5"/>
  <c r="AS90" i="5"/>
  <c r="E90" i="5"/>
  <c r="AI90" i="5"/>
  <c r="AE90" i="5"/>
  <c r="AO90" i="5"/>
  <c r="AB90" i="5"/>
  <c r="Q90" i="5"/>
  <c r="AY90" i="5"/>
  <c r="M90" i="5"/>
  <c r="I90" i="5"/>
  <c r="AG90" i="5"/>
  <c r="T90" i="5"/>
  <c r="BK90" i="5"/>
  <c r="AA90" i="5"/>
  <c r="AH90" i="5"/>
  <c r="AR90" i="5"/>
  <c r="V90" i="5"/>
  <c r="AP90" i="5"/>
  <c r="AC90" i="5"/>
  <c r="BC90" i="5"/>
  <c r="BL90" i="5"/>
  <c r="C95" i="3" s="1"/>
  <c r="U90" i="5"/>
  <c r="H90" i="5"/>
  <c r="BA90" i="5"/>
  <c r="EU89" i="5"/>
  <c r="GD89" i="5"/>
  <c r="BX89" i="5"/>
  <c r="FV89" i="5"/>
  <c r="EQ89" i="5"/>
  <c r="DN89" i="5"/>
  <c r="FA89" i="5"/>
  <c r="FH89" i="5"/>
  <c r="CO89" i="5"/>
  <c r="DH89" i="5"/>
  <c r="EG89" i="5"/>
  <c r="FI89" i="5"/>
  <c r="DE89" i="5"/>
  <c r="DP89" i="5"/>
  <c r="FC89" i="5"/>
  <c r="FW89" i="5"/>
  <c r="CX89" i="5"/>
  <c r="DZ89" i="5"/>
  <c r="BP89" i="5"/>
  <c r="FD89" i="5"/>
  <c r="DF89" i="5"/>
  <c r="DY89" i="5"/>
  <c r="EE89" i="5"/>
  <c r="FK89" i="5"/>
  <c r="ED89" i="5"/>
  <c r="CK89" i="5"/>
  <c r="BQ89" i="5"/>
  <c r="DI89" i="5"/>
  <c r="DU89" i="5"/>
  <c r="EB89" i="5"/>
  <c r="DX89" i="5"/>
  <c r="EX89" i="5"/>
  <c r="BZ89" i="5"/>
  <c r="CV89" i="5"/>
  <c r="CC89" i="5"/>
  <c r="EK89" i="5"/>
  <c r="GA89" i="5"/>
  <c r="EL89" i="5"/>
  <c r="CP89" i="5"/>
  <c r="EW89" i="5"/>
  <c r="FQ89" i="5"/>
  <c r="EF89" i="5"/>
  <c r="FG89" i="5"/>
  <c r="CU89" i="5"/>
  <c r="DM89" i="5"/>
  <c r="ET89" i="5"/>
  <c r="BY89" i="5"/>
  <c r="ER89" i="5"/>
  <c r="DS89" i="5"/>
  <c r="EP89" i="5"/>
  <c r="BU89" i="5"/>
  <c r="EY89" i="5"/>
  <c r="CY89" i="5"/>
  <c r="FN89" i="5"/>
  <c r="DV89" i="5"/>
  <c r="CJ89" i="5"/>
  <c r="DA89" i="5"/>
  <c r="FJ89" i="5"/>
  <c r="FX89" i="5"/>
  <c r="ES89" i="5"/>
  <c r="EV89" i="5"/>
  <c r="EA89" i="5"/>
  <c r="FR89" i="5"/>
  <c r="DK89" i="5"/>
  <c r="DD89" i="5"/>
  <c r="BV89" i="5"/>
  <c r="FY89" i="5"/>
  <c r="CT89" i="5"/>
  <c r="EC89" i="5"/>
  <c r="DW89" i="5"/>
  <c r="CQ89" i="5"/>
  <c r="CN89" i="5"/>
  <c r="FE89" i="5"/>
  <c r="CD89" i="5"/>
  <c r="FB89" i="5"/>
  <c r="EM89" i="5"/>
  <c r="EI89" i="5"/>
  <c r="BT89" i="5"/>
  <c r="CI89" i="5"/>
  <c r="EZ89" i="5"/>
  <c r="BW89" i="5"/>
  <c r="CB89" i="5"/>
  <c r="DJ89" i="5"/>
  <c r="BS89" i="5"/>
  <c r="EH89" i="5"/>
  <c r="DB89" i="5"/>
  <c r="FT89" i="5"/>
  <c r="CL89" i="5"/>
  <c r="BR89" i="5"/>
  <c r="CF89" i="5"/>
  <c r="DQ89" i="5"/>
  <c r="CW89" i="5"/>
  <c r="FU89" i="5"/>
  <c r="FP89" i="5"/>
  <c r="CE89" i="5"/>
  <c r="EJ89" i="5"/>
  <c r="CS89" i="5"/>
  <c r="EO89" i="5"/>
  <c r="DT89" i="5"/>
  <c r="FZ89" i="5"/>
  <c r="GB89" i="5"/>
  <c r="GC89" i="5"/>
  <c r="DC89" i="5"/>
  <c r="FF89" i="5"/>
  <c r="CA89" i="5"/>
  <c r="DR89" i="5"/>
  <c r="CM89" i="5"/>
  <c r="FO89" i="5"/>
  <c r="CZ89" i="5"/>
  <c r="CG89" i="5"/>
  <c r="FL89" i="5"/>
  <c r="DG89" i="5"/>
  <c r="GE89" i="5"/>
  <c r="FM89" i="5"/>
  <c r="CH89" i="5"/>
  <c r="DO89" i="5"/>
  <c r="FS89" i="5"/>
  <c r="CR89" i="5"/>
  <c r="DL89" i="5"/>
  <c r="EN89" i="5"/>
  <c r="DW97" i="2" l="1"/>
  <c r="F96" i="8" s="1"/>
  <c r="A96" i="8" s="1"/>
  <c r="D96" i="8"/>
  <c r="FA90" i="5"/>
  <c r="FW90" i="5"/>
  <c r="GB90" i="5"/>
  <c r="CH90" i="5"/>
  <c r="DS90" i="5"/>
  <c r="ES90" i="5"/>
  <c r="EK90" i="5"/>
  <c r="EU90" i="5"/>
  <c r="FP90" i="5"/>
  <c r="EH90" i="5"/>
  <c r="DJ90" i="5"/>
  <c r="BU90" i="5"/>
  <c r="DX90" i="5"/>
  <c r="EI90" i="5"/>
  <c r="FJ90" i="5"/>
  <c r="DP90" i="5"/>
  <c r="DZ90" i="5"/>
  <c r="DL90" i="5"/>
  <c r="DV90" i="5"/>
  <c r="FG90" i="5"/>
  <c r="DG90" i="5"/>
  <c r="BY90" i="5"/>
  <c r="FZ90" i="5"/>
  <c r="BW90" i="5"/>
  <c r="EA90" i="5"/>
  <c r="EB90" i="5"/>
  <c r="DT90" i="5"/>
  <c r="CR90" i="5"/>
  <c r="DI90" i="5"/>
  <c r="BS90" i="5"/>
  <c r="CY90" i="5"/>
  <c r="DO90" i="5"/>
  <c r="DC90" i="5"/>
  <c r="EC90" i="5"/>
  <c r="CZ90" i="5"/>
  <c r="CU90" i="5"/>
  <c r="BX90" i="5"/>
  <c r="FL90" i="5"/>
  <c r="FS90" i="5"/>
  <c r="BZ90" i="5"/>
  <c r="FE90" i="5"/>
  <c r="DQ90" i="5"/>
  <c r="EW90" i="5"/>
  <c r="EJ90" i="5"/>
  <c r="FF90" i="5"/>
  <c r="EF90" i="5"/>
  <c r="CS90" i="5"/>
  <c r="BP90" i="5"/>
  <c r="CC90" i="5"/>
  <c r="EL90" i="5"/>
  <c r="DU90" i="5"/>
  <c r="GA90" i="5"/>
  <c r="CW90" i="5"/>
  <c r="GE90" i="5"/>
  <c r="EP90" i="5"/>
  <c r="DY90" i="5"/>
  <c r="FH90" i="5"/>
  <c r="FD90" i="5"/>
  <c r="DW90" i="5"/>
  <c r="FI90" i="5"/>
  <c r="EM90" i="5"/>
  <c r="DB90" i="5"/>
  <c r="EX90" i="5"/>
  <c r="CO90" i="5"/>
  <c r="EV90" i="5"/>
  <c r="DD90" i="5"/>
  <c r="CI90" i="5"/>
  <c r="CQ90" i="5"/>
  <c r="FV90" i="5"/>
  <c r="DN90" i="5"/>
  <c r="DF90" i="5"/>
  <c r="CF90" i="5"/>
  <c r="DH90" i="5"/>
  <c r="CB90" i="5"/>
  <c r="BR90" i="5"/>
  <c r="EZ90" i="5"/>
  <c r="FY90" i="5"/>
  <c r="FC90" i="5"/>
  <c r="FT90" i="5"/>
  <c r="DM90" i="5"/>
  <c r="CK90" i="5"/>
  <c r="CJ90" i="5"/>
  <c r="FQ90" i="5"/>
  <c r="CA90" i="5"/>
  <c r="EE90" i="5"/>
  <c r="FN90" i="5"/>
  <c r="BQ90" i="5"/>
  <c r="FK90" i="5"/>
  <c r="CL90" i="5"/>
  <c r="BT90" i="5"/>
  <c r="CP90" i="5"/>
  <c r="CV90" i="5"/>
  <c r="FR90" i="5"/>
  <c r="DR90" i="5"/>
  <c r="GD90" i="5"/>
  <c r="ER90" i="5"/>
  <c r="DA90" i="5"/>
  <c r="DE90" i="5"/>
  <c r="FU90" i="5"/>
  <c r="FB90" i="5"/>
  <c r="EN90" i="5"/>
  <c r="EY90" i="5"/>
  <c r="CN90" i="5"/>
  <c r="CD90" i="5"/>
  <c r="EO90" i="5"/>
  <c r="DK90" i="5"/>
  <c r="FX90" i="5"/>
  <c r="CX90" i="5"/>
  <c r="FM90" i="5"/>
  <c r="CE90" i="5"/>
  <c r="CG90" i="5"/>
  <c r="CT90" i="5"/>
  <c r="EG90" i="5"/>
  <c r="FO90" i="5"/>
  <c r="ET90" i="5"/>
  <c r="EQ90" i="5"/>
  <c r="ED90" i="5"/>
  <c r="BV90" i="5"/>
  <c r="GC90" i="5"/>
  <c r="CM90" i="5"/>
  <c r="O91" i="5"/>
  <c r="AF91" i="5"/>
  <c r="AP91" i="5"/>
  <c r="AC91" i="5"/>
  <c r="J91" i="5"/>
  <c r="G91" i="5"/>
  <c r="BL91" i="5"/>
  <c r="C96" i="3" s="1"/>
  <c r="Q91" i="5"/>
  <c r="BC91" i="5"/>
  <c r="Y91" i="5"/>
  <c r="AJ91" i="5"/>
  <c r="AA91" i="5"/>
  <c r="AN91" i="5"/>
  <c r="BF91" i="5"/>
  <c r="AO91" i="5"/>
  <c r="Z91" i="5"/>
  <c r="E91" i="5"/>
  <c r="BH91" i="5"/>
  <c r="X91" i="5"/>
  <c r="AL91" i="5"/>
  <c r="BD91" i="5"/>
  <c r="BO91" i="5"/>
  <c r="AT91" i="5"/>
  <c r="AV91" i="5"/>
  <c r="AS91" i="5"/>
  <c r="L91" i="5"/>
  <c r="F91" i="5"/>
  <c r="BE91" i="5"/>
  <c r="AB91" i="5"/>
  <c r="BI91" i="5"/>
  <c r="BN91" i="5"/>
  <c r="E96" i="3" s="1"/>
  <c r="AZ91" i="5"/>
  <c r="AQ91" i="5"/>
  <c r="H91" i="5"/>
  <c r="AI91" i="5"/>
  <c r="R91" i="5"/>
  <c r="AG91" i="5"/>
  <c r="BG91" i="5"/>
  <c r="AW91" i="5"/>
  <c r="BM91" i="5"/>
  <c r="D96" i="3" s="1"/>
  <c r="AH91" i="5"/>
  <c r="M91" i="5"/>
  <c r="AM91" i="5"/>
  <c r="U91" i="5"/>
  <c r="AE91" i="5"/>
  <c r="B91" i="5"/>
  <c r="D91" i="5"/>
  <c r="N91" i="5"/>
  <c r="I91" i="5"/>
  <c r="AR91" i="5"/>
  <c r="V91" i="5"/>
  <c r="BA91" i="5"/>
  <c r="AD91" i="5"/>
  <c r="BB91" i="5"/>
  <c r="T91" i="5"/>
  <c r="W91" i="5"/>
  <c r="P91" i="5"/>
  <c r="S91" i="5"/>
  <c r="AY91" i="5"/>
  <c r="K91" i="5"/>
  <c r="AX91" i="5"/>
  <c r="AU91" i="5"/>
  <c r="BJ91" i="5"/>
  <c r="AK91" i="5"/>
  <c r="BK91" i="5"/>
  <c r="CX98" i="2"/>
  <c r="CR98" i="2"/>
  <c r="DK98" i="2"/>
  <c r="DB98" i="2"/>
  <c r="C97" i="8"/>
  <c r="CB98" i="2"/>
  <c r="BT98" i="2"/>
  <c r="DO98" i="2"/>
  <c r="A97" i="3"/>
  <c r="CQ98" i="2"/>
  <c r="DA98" i="2"/>
  <c r="DM98" i="2"/>
  <c r="A98" i="2"/>
  <c r="CH98" i="2"/>
  <c r="BY98" i="2"/>
  <c r="CN98" i="2"/>
  <c r="C92" i="5"/>
  <c r="B97" i="3" s="1"/>
  <c r="B97" i="8"/>
  <c r="CL98" i="2"/>
  <c r="CA98" i="2"/>
  <c r="BQ98" i="2"/>
  <c r="BN98" i="2"/>
  <c r="BW98" i="2"/>
  <c r="CJ98" i="2"/>
  <c r="CM98" i="2"/>
  <c r="DI98" i="2"/>
  <c r="DG98" i="2"/>
  <c r="DV98" i="2"/>
  <c r="E97" i="8" s="1"/>
  <c r="CE98" i="2"/>
  <c r="BM98" i="2"/>
  <c r="DR98" i="2"/>
  <c r="BU98" i="2"/>
  <c r="CW98" i="2"/>
  <c r="CV98" i="2"/>
  <c r="BR98" i="2"/>
  <c r="BV98" i="2"/>
  <c r="DQ98" i="2"/>
  <c r="CP98" i="2"/>
  <c r="CO98" i="2"/>
  <c r="CK98" i="2"/>
  <c r="DN98" i="2"/>
  <c r="CI98" i="2"/>
  <c r="CS98" i="2"/>
  <c r="DT98" i="2"/>
  <c r="DL98" i="2"/>
  <c r="CZ98" i="2"/>
  <c r="CC98" i="2"/>
  <c r="A92" i="5"/>
  <c r="BS98" i="2"/>
  <c r="DF98" i="2"/>
  <c r="BX98" i="2"/>
  <c r="CF98" i="2"/>
  <c r="CD98" i="2"/>
  <c r="BZ98" i="2"/>
  <c r="CT98" i="2"/>
  <c r="CU98" i="2"/>
  <c r="DJ98" i="2"/>
  <c r="DS98" i="2"/>
  <c r="BP98" i="2"/>
  <c r="DH98" i="2"/>
  <c r="CY98" i="2"/>
  <c r="DX98" i="2"/>
  <c r="G97" i="8" s="1"/>
  <c r="CG98" i="2"/>
  <c r="DC98" i="2"/>
  <c r="DP98" i="2"/>
  <c r="DU98" i="2"/>
  <c r="DE98" i="2"/>
  <c r="B99" i="2"/>
  <c r="DD98" i="2"/>
  <c r="BO98" i="2"/>
  <c r="FD91" i="5" l="1"/>
  <c r="DE91" i="5"/>
  <c r="DI91" i="5"/>
  <c r="BS91" i="5"/>
  <c r="CE91" i="5"/>
  <c r="CX91" i="5"/>
  <c r="EA91" i="5"/>
  <c r="BZ91" i="5"/>
  <c r="CM91" i="5"/>
  <c r="CU91" i="5"/>
  <c r="CC91" i="5"/>
  <c r="EV91" i="5"/>
  <c r="DY91" i="5"/>
  <c r="CH91" i="5"/>
  <c r="EQ91" i="5"/>
  <c r="ET91" i="5"/>
  <c r="EN91" i="5"/>
  <c r="DH91" i="5"/>
  <c r="CV91" i="5"/>
  <c r="EZ91" i="5"/>
  <c r="CF91" i="5"/>
  <c r="EH91" i="5"/>
  <c r="FU91" i="5"/>
  <c r="DN91" i="5"/>
  <c r="CS91" i="5"/>
  <c r="CB91" i="5"/>
  <c r="FY91" i="5"/>
  <c r="FL91" i="5"/>
  <c r="FI91" i="5"/>
  <c r="FQ91" i="5"/>
  <c r="CI91" i="5"/>
  <c r="DL91" i="5"/>
  <c r="CW91" i="5"/>
  <c r="FR91" i="5"/>
  <c r="DW91" i="5"/>
  <c r="EG91" i="5"/>
  <c r="EF91" i="5"/>
  <c r="FE91" i="5"/>
  <c r="CY91" i="5"/>
  <c r="BW91" i="5"/>
  <c r="FG91" i="5"/>
  <c r="FX91" i="5"/>
  <c r="CO91" i="5"/>
  <c r="BU91" i="5"/>
  <c r="FH91" i="5"/>
  <c r="BQ91" i="5"/>
  <c r="CN91" i="5"/>
  <c r="CJ91" i="5"/>
  <c r="GC91" i="5"/>
  <c r="GB91" i="5"/>
  <c r="EM91" i="5"/>
  <c r="EB91" i="5"/>
  <c r="DC91" i="5"/>
  <c r="CR91" i="5"/>
  <c r="CG91" i="5"/>
  <c r="GD91" i="5"/>
  <c r="ES91" i="5"/>
  <c r="DB91" i="5"/>
  <c r="CP91" i="5"/>
  <c r="DS91" i="5"/>
  <c r="CT91" i="5"/>
  <c r="DX91" i="5"/>
  <c r="FA91" i="5"/>
  <c r="FW91" i="5"/>
  <c r="EC91" i="5"/>
  <c r="DU91" i="5"/>
  <c r="EE91" i="5"/>
  <c r="EO91" i="5"/>
  <c r="DV91" i="5"/>
  <c r="GE91" i="5"/>
  <c r="BY91" i="5"/>
  <c r="CA91" i="5"/>
  <c r="BP91" i="5"/>
  <c r="CQ91" i="5"/>
  <c r="DQ91" i="5"/>
  <c r="GA91" i="5"/>
  <c r="FZ91" i="5"/>
  <c r="DO91" i="5"/>
  <c r="FB91" i="5"/>
  <c r="BT91" i="5"/>
  <c r="DF91" i="5"/>
  <c r="DA91" i="5"/>
  <c r="CK91" i="5"/>
  <c r="DD91" i="5"/>
  <c r="DK91" i="5"/>
  <c r="DM91" i="5"/>
  <c r="EX91" i="5"/>
  <c r="DJ91" i="5"/>
  <c r="DT91" i="5"/>
  <c r="BV91" i="5"/>
  <c r="ED91" i="5"/>
  <c r="EJ91" i="5"/>
  <c r="DG91" i="5"/>
  <c r="EK91" i="5"/>
  <c r="FF91" i="5"/>
  <c r="FS91" i="5"/>
  <c r="BX91" i="5"/>
  <c r="FN91" i="5"/>
  <c r="FT91" i="5"/>
  <c r="FM91" i="5"/>
  <c r="FP91" i="5"/>
  <c r="EW91" i="5"/>
  <c r="FJ91" i="5"/>
  <c r="CZ91" i="5"/>
  <c r="DZ91" i="5"/>
  <c r="FV91" i="5"/>
  <c r="EI91" i="5"/>
  <c r="EY91" i="5"/>
  <c r="ER91" i="5"/>
  <c r="CD91" i="5"/>
  <c r="DP91" i="5"/>
  <c r="CL91" i="5"/>
  <c r="EU91" i="5"/>
  <c r="BR91" i="5"/>
  <c r="EL91" i="5"/>
  <c r="DR91" i="5"/>
  <c r="EP91" i="5"/>
  <c r="FO91" i="5"/>
  <c r="FC91" i="5"/>
  <c r="FK91" i="5"/>
  <c r="CE99" i="2"/>
  <c r="DB99" i="2"/>
  <c r="CS99" i="2"/>
  <c r="CL99" i="2"/>
  <c r="DQ99" i="2"/>
  <c r="DS99" i="2"/>
  <c r="CI99" i="2"/>
  <c r="BU99" i="2"/>
  <c r="CC99" i="2"/>
  <c r="CX99" i="2"/>
  <c r="BQ99" i="2"/>
  <c r="CA99" i="2"/>
  <c r="CN99" i="2"/>
  <c r="CF99" i="2"/>
  <c r="DG99" i="2"/>
  <c r="C98" i="8"/>
  <c r="DR99" i="2"/>
  <c r="BM99" i="2"/>
  <c r="CH99" i="2"/>
  <c r="DC99" i="2"/>
  <c r="A98" i="3"/>
  <c r="BR99" i="2"/>
  <c r="B100" i="2"/>
  <c r="DD99" i="2"/>
  <c r="CW99" i="2"/>
  <c r="BV99" i="2"/>
  <c r="BO99" i="2"/>
  <c r="CG99" i="2"/>
  <c r="BW99" i="2"/>
  <c r="CJ99" i="2"/>
  <c r="BP99" i="2"/>
  <c r="DP99" i="2"/>
  <c r="CO99" i="2"/>
  <c r="DF99" i="2"/>
  <c r="DJ99" i="2"/>
  <c r="BS99" i="2"/>
  <c r="CQ99" i="2"/>
  <c r="CT99" i="2"/>
  <c r="CB99" i="2"/>
  <c r="DX99" i="2"/>
  <c r="G98" i="8" s="1"/>
  <c r="DA99" i="2"/>
  <c r="DI99" i="2"/>
  <c r="CU99" i="2"/>
  <c r="BY99" i="2"/>
  <c r="DO99" i="2"/>
  <c r="BX99" i="2"/>
  <c r="CR99" i="2"/>
  <c r="A93" i="5"/>
  <c r="BT99" i="2"/>
  <c r="CZ99" i="2"/>
  <c r="CM99" i="2"/>
  <c r="BZ99" i="2"/>
  <c r="DU99" i="2"/>
  <c r="DL99" i="2"/>
  <c r="CP99" i="2"/>
  <c r="DM99" i="2"/>
  <c r="CV99" i="2"/>
  <c r="CK99" i="2"/>
  <c r="CY99" i="2"/>
  <c r="DH99" i="2"/>
  <c r="CD99" i="2"/>
  <c r="C93" i="5"/>
  <c r="B98" i="3" s="1"/>
  <c r="A99" i="2"/>
  <c r="DE99" i="2"/>
  <c r="DK99" i="2"/>
  <c r="DT99" i="2"/>
  <c r="DV99" i="2"/>
  <c r="E98" i="8" s="1"/>
  <c r="BN99" i="2"/>
  <c r="DN99" i="2"/>
  <c r="B98" i="8"/>
  <c r="BC92" i="5"/>
  <c r="O92" i="5"/>
  <c r="AY92" i="5"/>
  <c r="AB92" i="5"/>
  <c r="H92" i="5"/>
  <c r="K92" i="5"/>
  <c r="AP92" i="5"/>
  <c r="Z92" i="5"/>
  <c r="AJ92" i="5"/>
  <c r="AE92" i="5"/>
  <c r="BB92" i="5"/>
  <c r="AZ92" i="5"/>
  <c r="AR92" i="5"/>
  <c r="E92" i="5"/>
  <c r="AN92" i="5"/>
  <c r="AI92" i="5"/>
  <c r="P92" i="5"/>
  <c r="J92" i="5"/>
  <c r="AC92" i="5"/>
  <c r="BM92" i="5"/>
  <c r="D97" i="3" s="1"/>
  <c r="BL92" i="5"/>
  <c r="C97" i="3" s="1"/>
  <c r="I92" i="5"/>
  <c r="BA92" i="5"/>
  <c r="W92" i="5"/>
  <c r="D92" i="5"/>
  <c r="F92" i="5"/>
  <c r="BD92" i="5"/>
  <c r="AV92" i="5"/>
  <c r="AG92" i="5"/>
  <c r="B92" i="5"/>
  <c r="AU92" i="5"/>
  <c r="AA92" i="5"/>
  <c r="AD92" i="5"/>
  <c r="S92" i="5"/>
  <c r="AS92" i="5"/>
  <c r="AK92" i="5"/>
  <c r="V92" i="5"/>
  <c r="BI92" i="5"/>
  <c r="BJ92" i="5"/>
  <c r="Y92" i="5"/>
  <c r="T92" i="5"/>
  <c r="M92" i="5"/>
  <c r="AX92" i="5"/>
  <c r="AF92" i="5"/>
  <c r="G92" i="5"/>
  <c r="N92" i="5"/>
  <c r="AT92" i="5"/>
  <c r="R92" i="5"/>
  <c r="BE92" i="5"/>
  <c r="Q92" i="5"/>
  <c r="AM92" i="5"/>
  <c r="BK92" i="5"/>
  <c r="BH92" i="5"/>
  <c r="BN92" i="5"/>
  <c r="E97" i="3" s="1"/>
  <c r="BO92" i="5"/>
  <c r="AL92" i="5"/>
  <c r="X92" i="5"/>
  <c r="U92" i="5"/>
  <c r="AQ92" i="5"/>
  <c r="AH92" i="5"/>
  <c r="AW92" i="5"/>
  <c r="BG92" i="5"/>
  <c r="BF92" i="5"/>
  <c r="AO92" i="5"/>
  <c r="L92" i="5"/>
  <c r="D97" i="8"/>
  <c r="DW98" i="2"/>
  <c r="F97" i="8" s="1"/>
  <c r="A97" i="8" s="1"/>
  <c r="R93" i="5" l="1"/>
  <c r="AV93" i="5"/>
  <c r="BM93" i="5"/>
  <c r="D98" i="3" s="1"/>
  <c r="BC93" i="5"/>
  <c r="AF93" i="5"/>
  <c r="X93" i="5"/>
  <c r="E93" i="5"/>
  <c r="AP93" i="5"/>
  <c r="K93" i="5"/>
  <c r="Z93" i="5"/>
  <c r="AJ93" i="5"/>
  <c r="B93" i="5"/>
  <c r="S93" i="5"/>
  <c r="AS93" i="5"/>
  <c r="AQ93" i="5"/>
  <c r="AW93" i="5"/>
  <c r="I93" i="5"/>
  <c r="G93" i="5"/>
  <c r="BG93" i="5"/>
  <c r="AZ93" i="5"/>
  <c r="AY93" i="5"/>
  <c r="H93" i="5"/>
  <c r="BA93" i="5"/>
  <c r="BJ93" i="5"/>
  <c r="AB93" i="5"/>
  <c r="P93" i="5"/>
  <c r="BD93" i="5"/>
  <c r="T93" i="5"/>
  <c r="AM93" i="5"/>
  <c r="O93" i="5"/>
  <c r="F93" i="5"/>
  <c r="AT93" i="5"/>
  <c r="U93" i="5"/>
  <c r="BN93" i="5"/>
  <c r="E98" i="3" s="1"/>
  <c r="N93" i="5"/>
  <c r="AN93" i="5"/>
  <c r="AO93" i="5"/>
  <c r="BF93" i="5"/>
  <c r="BK93" i="5"/>
  <c r="AR93" i="5"/>
  <c r="AK93" i="5"/>
  <c r="AL93" i="5"/>
  <c r="AH93" i="5"/>
  <c r="D93" i="5"/>
  <c r="BL93" i="5"/>
  <c r="C98" i="3" s="1"/>
  <c r="BO93" i="5"/>
  <c r="Q93" i="5"/>
  <c r="AG93" i="5"/>
  <c r="BE93" i="5"/>
  <c r="M93" i="5"/>
  <c r="W93" i="5"/>
  <c r="AA93" i="5"/>
  <c r="AE93" i="5"/>
  <c r="AU93" i="5"/>
  <c r="AX93" i="5"/>
  <c r="V93" i="5"/>
  <c r="BH93" i="5"/>
  <c r="Y93" i="5"/>
  <c r="AI93" i="5"/>
  <c r="BI93" i="5"/>
  <c r="AD93" i="5"/>
  <c r="AC93" i="5"/>
  <c r="L93" i="5"/>
  <c r="J93" i="5"/>
  <c r="BB93" i="5"/>
  <c r="CN100" i="2"/>
  <c r="BZ100" i="2"/>
  <c r="DO100" i="2"/>
  <c r="DH100" i="2"/>
  <c r="DK100" i="2"/>
  <c r="A100" i="2"/>
  <c r="CB100" i="2"/>
  <c r="CL100" i="2"/>
  <c r="DR100" i="2"/>
  <c r="CS100" i="2"/>
  <c r="CR100" i="2"/>
  <c r="DC100" i="2"/>
  <c r="A99" i="3"/>
  <c r="CC100" i="2"/>
  <c r="CH100" i="2"/>
  <c r="C94" i="5"/>
  <c r="B99" i="3" s="1"/>
  <c r="BP100" i="2"/>
  <c r="DE100" i="2"/>
  <c r="DQ100" i="2"/>
  <c r="CT100" i="2"/>
  <c r="DJ100" i="2"/>
  <c r="CY100" i="2"/>
  <c r="BV100" i="2"/>
  <c r="CE100" i="2"/>
  <c r="DA100" i="2"/>
  <c r="DV100" i="2"/>
  <c r="E99" i="8" s="1"/>
  <c r="BQ100" i="2"/>
  <c r="DD100" i="2"/>
  <c r="CJ100" i="2"/>
  <c r="DG100" i="2"/>
  <c r="CA100" i="2"/>
  <c r="DT100" i="2"/>
  <c r="DL100" i="2"/>
  <c r="BO100" i="2"/>
  <c r="DS100" i="2"/>
  <c r="CV100" i="2"/>
  <c r="CK100" i="2"/>
  <c r="CU100" i="2"/>
  <c r="CD100" i="2"/>
  <c r="BW100" i="2"/>
  <c r="BN100" i="2"/>
  <c r="DB100" i="2"/>
  <c r="DU100" i="2"/>
  <c r="CM100" i="2"/>
  <c r="BT100" i="2"/>
  <c r="CF100" i="2"/>
  <c r="CG100" i="2"/>
  <c r="DX100" i="2"/>
  <c r="G99" i="8" s="1"/>
  <c r="BX100" i="2"/>
  <c r="DI100" i="2"/>
  <c r="CX100" i="2"/>
  <c r="C99" i="8"/>
  <c r="BU100" i="2"/>
  <c r="DN100" i="2"/>
  <c r="CW100" i="2"/>
  <c r="A94" i="5"/>
  <c r="CP100" i="2"/>
  <c r="BM100" i="2"/>
  <c r="CI100" i="2"/>
  <c r="DM100" i="2"/>
  <c r="CO100" i="2"/>
  <c r="DP100" i="2"/>
  <c r="DF100" i="2"/>
  <c r="BR100" i="2"/>
  <c r="BS100" i="2"/>
  <c r="B101" i="2"/>
  <c r="BY100" i="2"/>
  <c r="B99" i="8"/>
  <c r="CQ100" i="2"/>
  <c r="CZ100" i="2"/>
  <c r="FJ92" i="5"/>
  <c r="CM92" i="5"/>
  <c r="EE92" i="5"/>
  <c r="FX92" i="5"/>
  <c r="FU92" i="5"/>
  <c r="FC92" i="5"/>
  <c r="EC92" i="5"/>
  <c r="CP92" i="5"/>
  <c r="DR92" i="5"/>
  <c r="DD92" i="5"/>
  <c r="GA92" i="5"/>
  <c r="DT92" i="5"/>
  <c r="FP92" i="5"/>
  <c r="BS92" i="5"/>
  <c r="BT92" i="5"/>
  <c r="DH92" i="5"/>
  <c r="FN92" i="5"/>
  <c r="DI92" i="5"/>
  <c r="DJ92" i="5"/>
  <c r="DG92" i="5"/>
  <c r="CT92" i="5"/>
  <c r="DO92" i="5"/>
  <c r="ER92" i="5"/>
  <c r="CW92" i="5"/>
  <c r="EH92" i="5"/>
  <c r="CZ92" i="5"/>
  <c r="CY92" i="5"/>
  <c r="CA92" i="5"/>
  <c r="EP92" i="5"/>
  <c r="CI92" i="5"/>
  <c r="DC92" i="5"/>
  <c r="BP92" i="5"/>
  <c r="BX92" i="5"/>
  <c r="EQ92" i="5"/>
  <c r="CV92" i="5"/>
  <c r="FL92" i="5"/>
  <c r="CS92" i="5"/>
  <c r="FM92" i="5"/>
  <c r="FT92" i="5"/>
  <c r="DF92" i="5"/>
  <c r="DW92" i="5"/>
  <c r="CN92" i="5"/>
  <c r="FI92" i="5"/>
  <c r="EK92" i="5"/>
  <c r="DM92" i="5"/>
  <c r="FA92" i="5"/>
  <c r="EM92" i="5"/>
  <c r="DN92" i="5"/>
  <c r="BY92" i="5"/>
  <c r="CE92" i="5"/>
  <c r="DY92" i="5"/>
  <c r="EZ92" i="5"/>
  <c r="BU92" i="5"/>
  <c r="CK92" i="5"/>
  <c r="EW92" i="5"/>
  <c r="FW92" i="5"/>
  <c r="FG92" i="5"/>
  <c r="FR92" i="5"/>
  <c r="BR92" i="5"/>
  <c r="GC92" i="5"/>
  <c r="BQ92" i="5"/>
  <c r="BZ92" i="5"/>
  <c r="DA92" i="5"/>
  <c r="EI92" i="5"/>
  <c r="EO92" i="5"/>
  <c r="FZ92" i="5"/>
  <c r="DU92" i="5"/>
  <c r="EJ92" i="5"/>
  <c r="CG92" i="5"/>
  <c r="FQ92" i="5"/>
  <c r="CB92" i="5"/>
  <c r="GE92" i="5"/>
  <c r="FD92" i="5"/>
  <c r="EL92" i="5"/>
  <c r="DE92" i="5"/>
  <c r="CU92" i="5"/>
  <c r="DP92" i="5"/>
  <c r="CO92" i="5"/>
  <c r="EG92" i="5"/>
  <c r="EN92" i="5"/>
  <c r="EV92" i="5"/>
  <c r="DB92" i="5"/>
  <c r="DV92" i="5"/>
  <c r="EU92" i="5"/>
  <c r="BV92" i="5"/>
  <c r="FK92" i="5"/>
  <c r="EY92" i="5"/>
  <c r="BW92" i="5"/>
  <c r="FY92" i="5"/>
  <c r="CD92" i="5"/>
  <c r="FV92" i="5"/>
  <c r="DZ92" i="5"/>
  <c r="EX92" i="5"/>
  <c r="CX92" i="5"/>
  <c r="DK92" i="5"/>
  <c r="EA92" i="5"/>
  <c r="GB92" i="5"/>
  <c r="ES92" i="5"/>
  <c r="CL92" i="5"/>
  <c r="CJ92" i="5"/>
  <c r="CH92" i="5"/>
  <c r="FE92" i="5"/>
  <c r="FB92" i="5"/>
  <c r="EB92" i="5"/>
  <c r="DQ92" i="5"/>
  <c r="EF92" i="5"/>
  <c r="CQ92" i="5"/>
  <c r="CR92" i="5"/>
  <c r="GD92" i="5"/>
  <c r="FO92" i="5"/>
  <c r="DS92" i="5"/>
  <c r="DL92" i="5"/>
  <c r="FS92" i="5"/>
  <c r="DX92" i="5"/>
  <c r="CF92" i="5"/>
  <c r="FF92" i="5"/>
  <c r="ED92" i="5"/>
  <c r="CC92" i="5"/>
  <c r="ET92" i="5"/>
  <c r="FH92" i="5"/>
  <c r="D98" i="8"/>
  <c r="DW99" i="2"/>
  <c r="F98" i="8" s="1"/>
  <c r="A98" i="8" s="1"/>
  <c r="C95" i="5" l="1"/>
  <c r="B100" i="3" s="1"/>
  <c r="BT101" i="2"/>
  <c r="CF101" i="2"/>
  <c r="DG101" i="2"/>
  <c r="CO101" i="2"/>
  <c r="A95" i="5"/>
  <c r="CZ101" i="2"/>
  <c r="BN101" i="2"/>
  <c r="CQ101" i="2"/>
  <c r="DO101" i="2"/>
  <c r="C100" i="8"/>
  <c r="CR101" i="2"/>
  <c r="CJ101" i="2"/>
  <c r="DQ101" i="2"/>
  <c r="DE101" i="2"/>
  <c r="DS101" i="2"/>
  <c r="B102" i="2"/>
  <c r="BU101" i="2"/>
  <c r="BR101" i="2"/>
  <c r="DK101" i="2"/>
  <c r="CE101" i="2"/>
  <c r="DX101" i="2"/>
  <c r="G100" i="8" s="1"/>
  <c r="DN101" i="2"/>
  <c r="CB101" i="2"/>
  <c r="CH101" i="2"/>
  <c r="DT101" i="2"/>
  <c r="DH101" i="2"/>
  <c r="CS101" i="2"/>
  <c r="CP101" i="2"/>
  <c r="CK101" i="2"/>
  <c r="CM101" i="2"/>
  <c r="CU101" i="2"/>
  <c r="B100" i="8"/>
  <c r="BQ101" i="2"/>
  <c r="CG101" i="2"/>
  <c r="BM101" i="2"/>
  <c r="DD101" i="2"/>
  <c r="CV101" i="2"/>
  <c r="CL101" i="2"/>
  <c r="CX101" i="2"/>
  <c r="CT101" i="2"/>
  <c r="DA101" i="2"/>
  <c r="CW101" i="2"/>
  <c r="CI101" i="2"/>
  <c r="BY101" i="2"/>
  <c r="DI101" i="2"/>
  <c r="BZ101" i="2"/>
  <c r="BO101" i="2"/>
  <c r="A100" i="3"/>
  <c r="DL101" i="2"/>
  <c r="DU101" i="2"/>
  <c r="CN101" i="2"/>
  <c r="BX101" i="2"/>
  <c r="DR101" i="2"/>
  <c r="DP101" i="2"/>
  <c r="BV101" i="2"/>
  <c r="DV101" i="2"/>
  <c r="E100" i="8" s="1"/>
  <c r="A101" i="2"/>
  <c r="BW101" i="2"/>
  <c r="CY101" i="2"/>
  <c r="BS101" i="2"/>
  <c r="DM101" i="2"/>
  <c r="DF101" i="2"/>
  <c r="DJ101" i="2"/>
  <c r="CA101" i="2"/>
  <c r="DC101" i="2"/>
  <c r="DB101" i="2"/>
  <c r="BP101" i="2"/>
  <c r="CD101" i="2"/>
  <c r="CC101" i="2"/>
  <c r="D99" i="8"/>
  <c r="DW100" i="2"/>
  <c r="F99" i="8" s="1"/>
  <c r="A99" i="8" s="1"/>
  <c r="BP93" i="5"/>
  <c r="CT93" i="5"/>
  <c r="FF93" i="5"/>
  <c r="CE93" i="5"/>
  <c r="FD93" i="5"/>
  <c r="DZ93" i="5"/>
  <c r="BU93" i="5"/>
  <c r="FN93" i="5"/>
  <c r="BS93" i="5"/>
  <c r="FE93" i="5"/>
  <c r="DD93" i="5"/>
  <c r="CW93" i="5"/>
  <c r="ET93" i="5"/>
  <c r="FG93" i="5"/>
  <c r="CC93" i="5"/>
  <c r="ER93" i="5"/>
  <c r="FT93" i="5"/>
  <c r="BZ93" i="5"/>
  <c r="DI93" i="5"/>
  <c r="CD93" i="5"/>
  <c r="CA93" i="5"/>
  <c r="CL93" i="5"/>
  <c r="DS93" i="5"/>
  <c r="DQ93" i="5"/>
  <c r="EQ93" i="5"/>
  <c r="BV93" i="5"/>
  <c r="FQ93" i="5"/>
  <c r="FC93" i="5"/>
  <c r="BW93" i="5"/>
  <c r="FP93" i="5"/>
  <c r="DJ93" i="5"/>
  <c r="CV93" i="5"/>
  <c r="BX93" i="5"/>
  <c r="CO93" i="5"/>
  <c r="EW93" i="5"/>
  <c r="DF93" i="5"/>
  <c r="GB93" i="5"/>
  <c r="DE93" i="5"/>
  <c r="CJ93" i="5"/>
  <c r="EN93" i="5"/>
  <c r="DB93" i="5"/>
  <c r="CZ93" i="5"/>
  <c r="FB93" i="5"/>
  <c r="CB93" i="5"/>
  <c r="EH93" i="5"/>
  <c r="GE93" i="5"/>
  <c r="BT93" i="5"/>
  <c r="CH93" i="5"/>
  <c r="EI93" i="5"/>
  <c r="ES93" i="5"/>
  <c r="EB93" i="5"/>
  <c r="DR93" i="5"/>
  <c r="DP93" i="5"/>
  <c r="DG93" i="5"/>
  <c r="FI93" i="5"/>
  <c r="FR93" i="5"/>
  <c r="EF93" i="5"/>
  <c r="CI93" i="5"/>
  <c r="CS93" i="5"/>
  <c r="CG93" i="5"/>
  <c r="ED93" i="5"/>
  <c r="DH93" i="5"/>
  <c r="EP93" i="5"/>
  <c r="FS93" i="5"/>
  <c r="DY93" i="5"/>
  <c r="CQ93" i="5"/>
  <c r="FJ93" i="5"/>
  <c r="EY93" i="5"/>
  <c r="EU93" i="5"/>
  <c r="FY93" i="5"/>
  <c r="DM93" i="5"/>
  <c r="CY93" i="5"/>
  <c r="BR93" i="5"/>
  <c r="CR93" i="5"/>
  <c r="FA93" i="5"/>
  <c r="FH93" i="5"/>
  <c r="DO93" i="5"/>
  <c r="DV93" i="5"/>
  <c r="EO93" i="5"/>
  <c r="FO93" i="5"/>
  <c r="FW93" i="5"/>
  <c r="BY93" i="5"/>
  <c r="CF93" i="5"/>
  <c r="DW93" i="5"/>
  <c r="FZ93" i="5"/>
  <c r="FL93" i="5"/>
  <c r="DT93" i="5"/>
  <c r="FK93" i="5"/>
  <c r="BQ93" i="5"/>
  <c r="DU93" i="5"/>
  <c r="CK93" i="5"/>
  <c r="DN93" i="5"/>
  <c r="CU93" i="5"/>
  <c r="EE93" i="5"/>
  <c r="EG93" i="5"/>
  <c r="EA93" i="5"/>
  <c r="EV93" i="5"/>
  <c r="EX93" i="5"/>
  <c r="FV93" i="5"/>
  <c r="DK93" i="5"/>
  <c r="EK93" i="5"/>
  <c r="EL93" i="5"/>
  <c r="EZ93" i="5"/>
  <c r="GC93" i="5"/>
  <c r="DC93" i="5"/>
  <c r="DL93" i="5"/>
  <c r="EJ93" i="5"/>
  <c r="DA93" i="5"/>
  <c r="GD93" i="5"/>
  <c r="CN93" i="5"/>
  <c r="CM93" i="5"/>
  <c r="FU93" i="5"/>
  <c r="EM93" i="5"/>
  <c r="CP93" i="5"/>
  <c r="FX93" i="5"/>
  <c r="CX93" i="5"/>
  <c r="GA93" i="5"/>
  <c r="DX93" i="5"/>
  <c r="EC93" i="5"/>
  <c r="FM93" i="5"/>
  <c r="BI94" i="5"/>
  <c r="D94" i="5"/>
  <c r="R94" i="5"/>
  <c r="AN94" i="5"/>
  <c r="BN94" i="5"/>
  <c r="E99" i="3" s="1"/>
  <c r="X94" i="5"/>
  <c r="AU94" i="5"/>
  <c r="AK94" i="5"/>
  <c r="AO94" i="5"/>
  <c r="AC94" i="5"/>
  <c r="AB94" i="5"/>
  <c r="E94" i="5"/>
  <c r="AS94" i="5"/>
  <c r="BD94" i="5"/>
  <c r="Q94" i="5"/>
  <c r="Z94" i="5"/>
  <c r="W94" i="5"/>
  <c r="AM94" i="5"/>
  <c r="V94" i="5"/>
  <c r="K94" i="5"/>
  <c r="M94" i="5"/>
  <c r="BJ94" i="5"/>
  <c r="U94" i="5"/>
  <c r="BM94" i="5"/>
  <c r="D99" i="3" s="1"/>
  <c r="AQ94" i="5"/>
  <c r="AJ94" i="5"/>
  <c r="BF94" i="5"/>
  <c r="BE94" i="5"/>
  <c r="AL94" i="5"/>
  <c r="AI94" i="5"/>
  <c r="N94" i="5"/>
  <c r="H94" i="5"/>
  <c r="AR94" i="5"/>
  <c r="L94" i="5"/>
  <c r="AH94" i="5"/>
  <c r="B94" i="5"/>
  <c r="I94" i="5"/>
  <c r="Y94" i="5"/>
  <c r="BG94" i="5"/>
  <c r="O94" i="5"/>
  <c r="AF94" i="5"/>
  <c r="BO94" i="5"/>
  <c r="AT94" i="5"/>
  <c r="P94" i="5"/>
  <c r="G94" i="5"/>
  <c r="AP94" i="5"/>
  <c r="AX94" i="5"/>
  <c r="BA94" i="5"/>
  <c r="BL94" i="5"/>
  <c r="C99" i="3" s="1"/>
  <c r="AG94" i="5"/>
  <c r="AY94" i="5"/>
  <c r="AZ94" i="5"/>
  <c r="BC94" i="5"/>
  <c r="F94" i="5"/>
  <c r="J94" i="5"/>
  <c r="S94" i="5"/>
  <c r="BH94" i="5"/>
  <c r="AE94" i="5"/>
  <c r="AA94" i="5"/>
  <c r="AV94" i="5"/>
  <c r="AD94" i="5"/>
  <c r="BB94" i="5"/>
  <c r="BK94" i="5"/>
  <c r="AW94" i="5"/>
  <c r="T94" i="5"/>
  <c r="DW101" i="2" l="1"/>
  <c r="F100" i="8" s="1"/>
  <c r="A100" i="8" s="1"/>
  <c r="D100" i="8"/>
  <c r="CU94" i="5"/>
  <c r="FS94" i="5"/>
  <c r="CO94" i="5"/>
  <c r="DD94" i="5"/>
  <c r="DF94" i="5"/>
  <c r="CV94" i="5"/>
  <c r="ED94" i="5"/>
  <c r="FR94" i="5"/>
  <c r="DL94" i="5"/>
  <c r="FU94" i="5"/>
  <c r="DK94" i="5"/>
  <c r="DC94" i="5"/>
  <c r="FF94" i="5"/>
  <c r="GD94" i="5"/>
  <c r="DU94" i="5"/>
  <c r="DV94" i="5"/>
  <c r="ET94" i="5"/>
  <c r="EP94" i="5"/>
  <c r="EK94" i="5"/>
  <c r="FN94" i="5"/>
  <c r="EJ94" i="5"/>
  <c r="FE94" i="5"/>
  <c r="CE94" i="5"/>
  <c r="EZ94" i="5"/>
  <c r="EH94" i="5"/>
  <c r="BY94" i="5"/>
  <c r="CH94" i="5"/>
  <c r="FA94" i="5"/>
  <c r="ES94" i="5"/>
  <c r="FL94" i="5"/>
  <c r="EA94" i="5"/>
  <c r="BQ94" i="5"/>
  <c r="GB94" i="5"/>
  <c r="EW94" i="5"/>
  <c r="FJ94" i="5"/>
  <c r="DH94" i="5"/>
  <c r="CS94" i="5"/>
  <c r="DQ94" i="5"/>
  <c r="EL94" i="5"/>
  <c r="EE94" i="5"/>
  <c r="EU94" i="5"/>
  <c r="FQ94" i="5"/>
  <c r="ER94" i="5"/>
  <c r="CG94" i="5"/>
  <c r="FB94" i="5"/>
  <c r="EG94" i="5"/>
  <c r="EQ94" i="5"/>
  <c r="DB94" i="5"/>
  <c r="CL94" i="5"/>
  <c r="FM94" i="5"/>
  <c r="BX94" i="5"/>
  <c r="BR94" i="5"/>
  <c r="DO94" i="5"/>
  <c r="FV94" i="5"/>
  <c r="FP94" i="5"/>
  <c r="FT94" i="5"/>
  <c r="CM94" i="5"/>
  <c r="BU94" i="5"/>
  <c r="DR94" i="5"/>
  <c r="GE94" i="5"/>
  <c r="DZ94" i="5"/>
  <c r="CD94" i="5"/>
  <c r="EF94" i="5"/>
  <c r="EM94" i="5"/>
  <c r="CY94" i="5"/>
  <c r="CK94" i="5"/>
  <c r="GA94" i="5"/>
  <c r="DJ94" i="5"/>
  <c r="EY94" i="5"/>
  <c r="CJ94" i="5"/>
  <c r="FI94" i="5"/>
  <c r="BT94" i="5"/>
  <c r="FK94" i="5"/>
  <c r="FO94" i="5"/>
  <c r="EI94" i="5"/>
  <c r="CP94" i="5"/>
  <c r="DX94" i="5"/>
  <c r="FZ94" i="5"/>
  <c r="DT94" i="5"/>
  <c r="CA94" i="5"/>
  <c r="CN94" i="5"/>
  <c r="BW94" i="5"/>
  <c r="EV94" i="5"/>
  <c r="CX94" i="5"/>
  <c r="EN94" i="5"/>
  <c r="DI94" i="5"/>
  <c r="DW94" i="5"/>
  <c r="FH94" i="5"/>
  <c r="BV94" i="5"/>
  <c r="CZ94" i="5"/>
  <c r="FD94" i="5"/>
  <c r="FC94" i="5"/>
  <c r="CT94" i="5"/>
  <c r="EX94" i="5"/>
  <c r="FG94" i="5"/>
  <c r="CF94" i="5"/>
  <c r="DP94" i="5"/>
  <c r="GC94" i="5"/>
  <c r="BP94" i="5"/>
  <c r="DN94" i="5"/>
  <c r="CB94" i="5"/>
  <c r="CC94" i="5"/>
  <c r="CI94" i="5"/>
  <c r="CR94" i="5"/>
  <c r="DS94" i="5"/>
  <c r="FX94" i="5"/>
  <c r="CW94" i="5"/>
  <c r="FY94" i="5"/>
  <c r="EC94" i="5"/>
  <c r="BS94" i="5"/>
  <c r="EO94" i="5"/>
  <c r="FW94" i="5"/>
  <c r="BZ94" i="5"/>
  <c r="DM94" i="5"/>
  <c r="DE94" i="5"/>
  <c r="DG94" i="5"/>
  <c r="DA94" i="5"/>
  <c r="DY94" i="5"/>
  <c r="CQ94" i="5"/>
  <c r="EB94" i="5"/>
  <c r="AL95" i="5"/>
  <c r="AY95" i="5"/>
  <c r="V95" i="5"/>
  <c r="BA95" i="5"/>
  <c r="J95" i="5"/>
  <c r="Q95" i="5"/>
  <c r="AO95" i="5"/>
  <c r="AI95" i="5"/>
  <c r="AN95" i="5"/>
  <c r="AK95" i="5"/>
  <c r="I95" i="5"/>
  <c r="BN95" i="5"/>
  <c r="E100" i="3" s="1"/>
  <c r="Y95" i="5"/>
  <c r="AC95" i="5"/>
  <c r="BB95" i="5"/>
  <c r="S95" i="5"/>
  <c r="F95" i="5"/>
  <c r="BL95" i="5"/>
  <c r="C100" i="3" s="1"/>
  <c r="AS95" i="5"/>
  <c r="AE95" i="5"/>
  <c r="BI95" i="5"/>
  <c r="AQ95" i="5"/>
  <c r="AF95" i="5"/>
  <c r="AR95" i="5"/>
  <c r="Z95" i="5"/>
  <c r="W95" i="5"/>
  <c r="BJ95" i="5"/>
  <c r="BC95" i="5"/>
  <c r="AD95" i="5"/>
  <c r="B95" i="5"/>
  <c r="E95" i="5"/>
  <c r="AM95" i="5"/>
  <c r="BF95" i="5"/>
  <c r="AB95" i="5"/>
  <c r="N95" i="5"/>
  <c r="P95" i="5"/>
  <c r="AV95" i="5"/>
  <c r="G95" i="5"/>
  <c r="T95" i="5"/>
  <c r="H95" i="5"/>
  <c r="AW95" i="5"/>
  <c r="AG95" i="5"/>
  <c r="AU95" i="5"/>
  <c r="R95" i="5"/>
  <c r="AA95" i="5"/>
  <c r="D95" i="5"/>
  <c r="M95" i="5"/>
  <c r="BO95" i="5"/>
  <c r="AH95" i="5"/>
  <c r="AP95" i="5"/>
  <c r="BM95" i="5"/>
  <c r="D100" i="3" s="1"/>
  <c r="BH95" i="5"/>
  <c r="AT95" i="5"/>
  <c r="BG95" i="5"/>
  <c r="O95" i="5"/>
  <c r="BE95" i="5"/>
  <c r="K95" i="5"/>
  <c r="AJ95" i="5"/>
  <c r="U95" i="5"/>
  <c r="L95" i="5"/>
  <c r="BK95" i="5"/>
  <c r="BD95" i="5"/>
  <c r="AX95" i="5"/>
  <c r="X95" i="5"/>
  <c r="AZ95" i="5"/>
  <c r="BN102" i="2"/>
  <c r="BV102" i="2"/>
  <c r="CJ102" i="2"/>
  <c r="CD102" i="2"/>
  <c r="BU102" i="2"/>
  <c r="CP102" i="2"/>
  <c r="C96" i="5"/>
  <c r="B101" i="3" s="1"/>
  <c r="BW102" i="2"/>
  <c r="BQ102" i="2"/>
  <c r="DI102" i="2"/>
  <c r="CT102" i="2"/>
  <c r="CQ102" i="2"/>
  <c r="CZ102" i="2"/>
  <c r="DF102" i="2"/>
  <c r="CX102" i="2"/>
  <c r="DH102" i="2"/>
  <c r="CK102" i="2"/>
  <c r="CU102" i="2"/>
  <c r="CG102" i="2"/>
  <c r="CF102" i="2"/>
  <c r="BP102" i="2"/>
  <c r="BO102" i="2"/>
  <c r="DN102" i="2"/>
  <c r="A96" i="5"/>
  <c r="DG102" i="2"/>
  <c r="CY102" i="2"/>
  <c r="BM102" i="2"/>
  <c r="DS102" i="2"/>
  <c r="DB102" i="2"/>
  <c r="DU102" i="2"/>
  <c r="A101" i="3"/>
  <c r="DR102" i="2"/>
  <c r="BZ102" i="2"/>
  <c r="B103" i="2"/>
  <c r="BS102" i="2"/>
  <c r="CH102" i="2"/>
  <c r="DE102" i="2"/>
  <c r="DO102" i="2"/>
  <c r="DA102" i="2"/>
  <c r="BY102" i="2"/>
  <c r="CW102" i="2"/>
  <c r="BR102" i="2"/>
  <c r="DD102" i="2"/>
  <c r="BT102" i="2"/>
  <c r="C101" i="8"/>
  <c r="DP102" i="2"/>
  <c r="DX102" i="2"/>
  <c r="G101" i="8" s="1"/>
  <c r="CC102" i="2"/>
  <c r="CS102" i="2"/>
  <c r="CV102" i="2"/>
  <c r="DK102" i="2"/>
  <c r="A102" i="2"/>
  <c r="CN102" i="2"/>
  <c r="DL102" i="2"/>
  <c r="CI102" i="2"/>
  <c r="CM102" i="2"/>
  <c r="CE102" i="2"/>
  <c r="DV102" i="2"/>
  <c r="E101" i="8" s="1"/>
  <c r="BX102" i="2"/>
  <c r="CL102" i="2"/>
  <c r="CO102" i="2"/>
  <c r="DQ102" i="2"/>
  <c r="DT102" i="2"/>
  <c r="CA102" i="2"/>
  <c r="DJ102" i="2"/>
  <c r="DM102" i="2"/>
  <c r="B101" i="8"/>
  <c r="DC102" i="2"/>
  <c r="CB102" i="2"/>
  <c r="CR102" i="2"/>
  <c r="BD96" i="5" l="1"/>
  <c r="X96" i="5"/>
  <c r="Y96" i="5"/>
  <c r="AY96" i="5"/>
  <c r="AM96" i="5"/>
  <c r="I96" i="5"/>
  <c r="AQ96" i="5"/>
  <c r="AJ96" i="5"/>
  <c r="Z96" i="5"/>
  <c r="AI96" i="5"/>
  <c r="AV96" i="5"/>
  <c r="AB96" i="5"/>
  <c r="AD96" i="5"/>
  <c r="W96" i="5"/>
  <c r="U96" i="5"/>
  <c r="F96" i="5"/>
  <c r="BB96" i="5"/>
  <c r="D96" i="5"/>
  <c r="B96" i="5"/>
  <c r="AZ96" i="5"/>
  <c r="AX96" i="5"/>
  <c r="BE96" i="5"/>
  <c r="T96" i="5"/>
  <c r="E96" i="5"/>
  <c r="BO96" i="5"/>
  <c r="BA96" i="5"/>
  <c r="J96" i="5"/>
  <c r="BN96" i="5"/>
  <c r="E101" i="3" s="1"/>
  <c r="BH96" i="5"/>
  <c r="BJ96" i="5"/>
  <c r="G96" i="5"/>
  <c r="L96" i="5"/>
  <c r="AW96" i="5"/>
  <c r="V96" i="5"/>
  <c r="AS96" i="5"/>
  <c r="AT96" i="5"/>
  <c r="M96" i="5"/>
  <c r="AH96" i="5"/>
  <c r="AN96" i="5"/>
  <c r="AE96" i="5"/>
  <c r="AA96" i="5"/>
  <c r="O96" i="5"/>
  <c r="AC96" i="5"/>
  <c r="K96" i="5"/>
  <c r="AU96" i="5"/>
  <c r="AO96" i="5"/>
  <c r="N96" i="5"/>
  <c r="BK96" i="5"/>
  <c r="AP96" i="5"/>
  <c r="BL96" i="5"/>
  <c r="C101" i="3" s="1"/>
  <c r="AF96" i="5"/>
  <c r="P96" i="5"/>
  <c r="BC96" i="5"/>
  <c r="R96" i="5"/>
  <c r="S96" i="5"/>
  <c r="Q96" i="5"/>
  <c r="BG96" i="5"/>
  <c r="BF96" i="5"/>
  <c r="BI96" i="5"/>
  <c r="AK96" i="5"/>
  <c r="H96" i="5"/>
  <c r="AG96" i="5"/>
  <c r="BM96" i="5"/>
  <c r="D101" i="3" s="1"/>
  <c r="AR96" i="5"/>
  <c r="AL96" i="5"/>
  <c r="CC95" i="5"/>
  <c r="FT95" i="5"/>
  <c r="FU95" i="5"/>
  <c r="ES95" i="5"/>
  <c r="BP95" i="5"/>
  <c r="CQ95" i="5"/>
  <c r="FH95" i="5"/>
  <c r="DC95" i="5"/>
  <c r="DU95" i="5"/>
  <c r="FK95" i="5"/>
  <c r="DP95" i="5"/>
  <c r="DL95" i="5"/>
  <c r="CK95" i="5"/>
  <c r="FB95" i="5"/>
  <c r="DW95" i="5"/>
  <c r="EK95" i="5"/>
  <c r="CF95" i="5"/>
  <c r="GB95" i="5"/>
  <c r="EJ95" i="5"/>
  <c r="FV95" i="5"/>
  <c r="CJ95" i="5"/>
  <c r="DI95" i="5"/>
  <c r="FO95" i="5"/>
  <c r="FE95" i="5"/>
  <c r="DX95" i="5"/>
  <c r="CM95" i="5"/>
  <c r="CR95" i="5"/>
  <c r="CU95" i="5"/>
  <c r="CI95" i="5"/>
  <c r="ED95" i="5"/>
  <c r="CZ95" i="5"/>
  <c r="FX95" i="5"/>
  <c r="CT95" i="5"/>
  <c r="DV95" i="5"/>
  <c r="DQ95" i="5"/>
  <c r="DZ95" i="5"/>
  <c r="EG95" i="5"/>
  <c r="FJ95" i="5"/>
  <c r="EB95" i="5"/>
  <c r="CX95" i="5"/>
  <c r="FY95" i="5"/>
  <c r="DA95" i="5"/>
  <c r="DE95" i="5"/>
  <c r="EM95" i="5"/>
  <c r="CV95" i="5"/>
  <c r="CP95" i="5"/>
  <c r="FN95" i="5"/>
  <c r="BU95" i="5"/>
  <c r="EE95" i="5"/>
  <c r="FD95" i="5"/>
  <c r="EP95" i="5"/>
  <c r="EO95" i="5"/>
  <c r="DN95" i="5"/>
  <c r="DY95" i="5"/>
  <c r="EV95" i="5"/>
  <c r="BS95" i="5"/>
  <c r="CN95" i="5"/>
  <c r="DH95" i="5"/>
  <c r="FG95" i="5"/>
  <c r="CA95" i="5"/>
  <c r="EL95" i="5"/>
  <c r="CL95" i="5"/>
  <c r="CE95" i="5"/>
  <c r="DT95" i="5"/>
  <c r="DJ95" i="5"/>
  <c r="CH95" i="5"/>
  <c r="FM95" i="5"/>
  <c r="DS95" i="5"/>
  <c r="EW95" i="5"/>
  <c r="FZ95" i="5"/>
  <c r="CY95" i="5"/>
  <c r="FC95" i="5"/>
  <c r="FS95" i="5"/>
  <c r="BX95" i="5"/>
  <c r="EX95" i="5"/>
  <c r="FR95" i="5"/>
  <c r="BQ95" i="5"/>
  <c r="FA95" i="5"/>
  <c r="EN95" i="5"/>
  <c r="FL95" i="5"/>
  <c r="ET95" i="5"/>
  <c r="CG95" i="5"/>
  <c r="DR95" i="5"/>
  <c r="EY95" i="5"/>
  <c r="FW95" i="5"/>
  <c r="EU95" i="5"/>
  <c r="DF95" i="5"/>
  <c r="EC95" i="5"/>
  <c r="DG95" i="5"/>
  <c r="FQ95" i="5"/>
  <c r="DB95" i="5"/>
  <c r="BT95" i="5"/>
  <c r="BZ95" i="5"/>
  <c r="BV95" i="5"/>
  <c r="EA95" i="5"/>
  <c r="ER95" i="5"/>
  <c r="CS95" i="5"/>
  <c r="EQ95" i="5"/>
  <c r="EF95" i="5"/>
  <c r="DD95" i="5"/>
  <c r="GA95" i="5"/>
  <c r="EI95" i="5"/>
  <c r="BY95" i="5"/>
  <c r="BW95" i="5"/>
  <c r="EZ95" i="5"/>
  <c r="GC95" i="5"/>
  <c r="CB95" i="5"/>
  <c r="BR95" i="5"/>
  <c r="EH95" i="5"/>
  <c r="DO95" i="5"/>
  <c r="FF95" i="5"/>
  <c r="CW95" i="5"/>
  <c r="GE95" i="5"/>
  <c r="GD95" i="5"/>
  <c r="DM95" i="5"/>
  <c r="FP95" i="5"/>
  <c r="FI95" i="5"/>
  <c r="CO95" i="5"/>
  <c r="CD95" i="5"/>
  <c r="DK95" i="5"/>
  <c r="DB103" i="2"/>
  <c r="CP103" i="2"/>
  <c r="BT103" i="2"/>
  <c r="DN103" i="2"/>
  <c r="B104" i="2"/>
  <c r="DD103" i="2"/>
  <c r="BW103" i="2"/>
  <c r="BM103" i="2"/>
  <c r="CM103" i="2"/>
  <c r="CG103" i="2"/>
  <c r="BX103" i="2"/>
  <c r="DM103" i="2"/>
  <c r="DS103" i="2"/>
  <c r="DE103" i="2"/>
  <c r="C102" i="8"/>
  <c r="A103" i="2"/>
  <c r="CL103" i="2"/>
  <c r="BN103" i="2"/>
  <c r="DI103" i="2"/>
  <c r="CU103" i="2"/>
  <c r="C97" i="5"/>
  <c r="B102" i="3" s="1"/>
  <c r="BQ103" i="2"/>
  <c r="CK103" i="2"/>
  <c r="DP103" i="2"/>
  <c r="CH103" i="2"/>
  <c r="CX103" i="2"/>
  <c r="DT103" i="2"/>
  <c r="DK103" i="2"/>
  <c r="CV103" i="2"/>
  <c r="DC103" i="2"/>
  <c r="BV103" i="2"/>
  <c r="CE103" i="2"/>
  <c r="DH103" i="2"/>
  <c r="BS103" i="2"/>
  <c r="BY103" i="2"/>
  <c r="CY103" i="2"/>
  <c r="CR103" i="2"/>
  <c r="CC103" i="2"/>
  <c r="BZ103" i="2"/>
  <c r="DG103" i="2"/>
  <c r="BU103" i="2"/>
  <c r="BR103" i="2"/>
  <c r="DA103" i="2"/>
  <c r="CF103" i="2"/>
  <c r="B102" i="8"/>
  <c r="A102" i="3"/>
  <c r="CJ103" i="2"/>
  <c r="DL103" i="2"/>
  <c r="DF103" i="2"/>
  <c r="CT103" i="2"/>
  <c r="CO103" i="2"/>
  <c r="CD103" i="2"/>
  <c r="DO103" i="2"/>
  <c r="DX103" i="2"/>
  <c r="G102" i="8" s="1"/>
  <c r="DU103" i="2"/>
  <c r="CN103" i="2"/>
  <c r="CA103" i="2"/>
  <c r="DV103" i="2"/>
  <c r="E102" i="8" s="1"/>
  <c r="DQ103" i="2"/>
  <c r="CB103" i="2"/>
  <c r="CZ103" i="2"/>
  <c r="CQ103" i="2"/>
  <c r="DJ103" i="2"/>
  <c r="CS103" i="2"/>
  <c r="BP103" i="2"/>
  <c r="DR103" i="2"/>
  <c r="BO103" i="2"/>
  <c r="A97" i="5"/>
  <c r="CW103" i="2"/>
  <c r="CI103" i="2"/>
  <c r="D101" i="8"/>
  <c r="DW102" i="2"/>
  <c r="F101" i="8" s="1"/>
  <c r="A101" i="8" s="1"/>
  <c r="DC104" i="2" l="1"/>
  <c r="DM104" i="2"/>
  <c r="BX104" i="2"/>
  <c r="DQ104" i="2"/>
  <c r="BN104" i="2"/>
  <c r="BS104" i="2"/>
  <c r="CL104" i="2"/>
  <c r="BM104" i="2"/>
  <c r="BW104" i="2"/>
  <c r="BO104" i="2"/>
  <c r="DF104" i="2"/>
  <c r="C103" i="8"/>
  <c r="CB104" i="2"/>
  <c r="CX104" i="2"/>
  <c r="DO104" i="2"/>
  <c r="DR104" i="2"/>
  <c r="DL104" i="2"/>
  <c r="CG104" i="2"/>
  <c r="DB104" i="2"/>
  <c r="DP104" i="2"/>
  <c r="CO104" i="2"/>
  <c r="A104" i="2"/>
  <c r="CP104" i="2"/>
  <c r="BP104" i="2"/>
  <c r="CD104" i="2"/>
  <c r="CR104" i="2"/>
  <c r="DV104" i="2"/>
  <c r="E103" i="8" s="1"/>
  <c r="CW104" i="2"/>
  <c r="CK104" i="2"/>
  <c r="DH104" i="2"/>
  <c r="CV104" i="2"/>
  <c r="DK104" i="2"/>
  <c r="CH104" i="2"/>
  <c r="CM104" i="2"/>
  <c r="BU104" i="2"/>
  <c r="BQ104" i="2"/>
  <c r="DS104" i="2"/>
  <c r="DT104" i="2"/>
  <c r="CC104" i="2"/>
  <c r="CT104" i="2"/>
  <c r="DA104" i="2"/>
  <c r="CF104" i="2"/>
  <c r="CN104" i="2"/>
  <c r="CY104" i="2"/>
  <c r="BV104" i="2"/>
  <c r="BZ104" i="2"/>
  <c r="DI104" i="2"/>
  <c r="A103" i="3"/>
  <c r="CE104" i="2"/>
  <c r="CS104" i="2"/>
  <c r="A98" i="5"/>
  <c r="DU104" i="2"/>
  <c r="C98" i="5"/>
  <c r="B103" i="3" s="1"/>
  <c r="DN104" i="2"/>
  <c r="CI104" i="2"/>
  <c r="CU104" i="2"/>
  <c r="DE104" i="2"/>
  <c r="CZ104" i="2"/>
  <c r="DX104" i="2"/>
  <c r="G103" i="8" s="1"/>
  <c r="BR104" i="2"/>
  <c r="DJ104" i="2"/>
  <c r="CJ104" i="2"/>
  <c r="DG104" i="2"/>
  <c r="CQ104" i="2"/>
  <c r="B105" i="2"/>
  <c r="CA104" i="2"/>
  <c r="B103" i="8"/>
  <c r="BT104" i="2"/>
  <c r="BY104" i="2"/>
  <c r="DD104" i="2"/>
  <c r="D102" i="8"/>
  <c r="DW103" i="2"/>
  <c r="F102" i="8" s="1"/>
  <c r="A102" i="8" s="1"/>
  <c r="M97" i="5"/>
  <c r="O97" i="5"/>
  <c r="AT97" i="5"/>
  <c r="BK97" i="5"/>
  <c r="AM97" i="5"/>
  <c r="W97" i="5"/>
  <c r="AV97" i="5"/>
  <c r="BG97" i="5"/>
  <c r="AW97" i="5"/>
  <c r="G97" i="5"/>
  <c r="AG97" i="5"/>
  <c r="AU97" i="5"/>
  <c r="AA97" i="5"/>
  <c r="V97" i="5"/>
  <c r="AD97" i="5"/>
  <c r="AE97" i="5"/>
  <c r="AF97" i="5"/>
  <c r="BD97" i="5"/>
  <c r="P97" i="5"/>
  <c r="AB97" i="5"/>
  <c r="AI97" i="5"/>
  <c r="X97" i="5"/>
  <c r="H97" i="5"/>
  <c r="B97" i="5"/>
  <c r="AX97" i="5"/>
  <c r="AN97" i="5"/>
  <c r="S97" i="5"/>
  <c r="U97" i="5"/>
  <c r="Q97" i="5"/>
  <c r="J97" i="5"/>
  <c r="L97" i="5"/>
  <c r="BE97" i="5"/>
  <c r="D97" i="5"/>
  <c r="AC97" i="5"/>
  <c r="BI97" i="5"/>
  <c r="N97" i="5"/>
  <c r="BC97" i="5"/>
  <c r="AP97" i="5"/>
  <c r="K97" i="5"/>
  <c r="E97" i="5"/>
  <c r="AO97" i="5"/>
  <c r="Y97" i="5"/>
  <c r="BN97" i="5"/>
  <c r="E102" i="3" s="1"/>
  <c r="AZ97" i="5"/>
  <c r="Z97" i="5"/>
  <c r="T97" i="5"/>
  <c r="R97" i="5"/>
  <c r="AL97" i="5"/>
  <c r="AQ97" i="5"/>
  <c r="AK97" i="5"/>
  <c r="AR97" i="5"/>
  <c r="I97" i="5"/>
  <c r="AH97" i="5"/>
  <c r="BM97" i="5"/>
  <c r="D102" i="3" s="1"/>
  <c r="AJ97" i="5"/>
  <c r="AY97" i="5"/>
  <c r="BH97" i="5"/>
  <c r="BF97" i="5"/>
  <c r="BA97" i="5"/>
  <c r="BB97" i="5"/>
  <c r="BO97" i="5"/>
  <c r="BJ97" i="5"/>
  <c r="F97" i="5"/>
  <c r="BL97" i="5"/>
  <c r="C102" i="3" s="1"/>
  <c r="AS97" i="5"/>
  <c r="FE96" i="5"/>
  <c r="EC96" i="5"/>
  <c r="EP96" i="5"/>
  <c r="EF96" i="5"/>
  <c r="EK96" i="5"/>
  <c r="ER96" i="5"/>
  <c r="EV96" i="5"/>
  <c r="EZ96" i="5"/>
  <c r="FK96" i="5"/>
  <c r="CN96" i="5"/>
  <c r="FQ96" i="5"/>
  <c r="EW96" i="5"/>
  <c r="EJ96" i="5"/>
  <c r="FH96" i="5"/>
  <c r="BW96" i="5"/>
  <c r="CA96" i="5"/>
  <c r="EE96" i="5"/>
  <c r="EY96" i="5"/>
  <c r="FG96" i="5"/>
  <c r="FD96" i="5"/>
  <c r="FV96" i="5"/>
  <c r="ED96" i="5"/>
  <c r="CS96" i="5"/>
  <c r="EG96" i="5"/>
  <c r="CM96" i="5"/>
  <c r="FW96" i="5"/>
  <c r="FC96" i="5"/>
  <c r="FP96" i="5"/>
  <c r="DQ96" i="5"/>
  <c r="GE96" i="5"/>
  <c r="ET96" i="5"/>
  <c r="FB96" i="5"/>
  <c r="DW96" i="5"/>
  <c r="BQ96" i="5"/>
  <c r="CK96" i="5"/>
  <c r="CJ96" i="5"/>
  <c r="EH96" i="5"/>
  <c r="CX96" i="5"/>
  <c r="FI96" i="5"/>
  <c r="CD96" i="5"/>
  <c r="DD96" i="5"/>
  <c r="CL96" i="5"/>
  <c r="CW96" i="5"/>
  <c r="DL96" i="5"/>
  <c r="DN96" i="5"/>
  <c r="CO96" i="5"/>
  <c r="BY96" i="5"/>
  <c r="EB96" i="5"/>
  <c r="FZ96" i="5"/>
  <c r="CP96" i="5"/>
  <c r="FL96" i="5"/>
  <c r="FS96" i="5"/>
  <c r="CF96" i="5"/>
  <c r="DU96" i="5"/>
  <c r="CQ96" i="5"/>
  <c r="GC96" i="5"/>
  <c r="CC96" i="5"/>
  <c r="CT96" i="5"/>
  <c r="CV96" i="5"/>
  <c r="EX96" i="5"/>
  <c r="DA96" i="5"/>
  <c r="FM96" i="5"/>
  <c r="BT96" i="5"/>
  <c r="DM96" i="5"/>
  <c r="CU96" i="5"/>
  <c r="FY96" i="5"/>
  <c r="EO96" i="5"/>
  <c r="BR96" i="5"/>
  <c r="DF96" i="5"/>
  <c r="CY96" i="5"/>
  <c r="BU96" i="5"/>
  <c r="DY96" i="5"/>
  <c r="DR96" i="5"/>
  <c r="BX96" i="5"/>
  <c r="EI96" i="5"/>
  <c r="EQ96" i="5"/>
  <c r="CG96" i="5"/>
  <c r="DP96" i="5"/>
  <c r="FN96" i="5"/>
  <c r="EA96" i="5"/>
  <c r="BP96" i="5"/>
  <c r="EM96" i="5"/>
  <c r="DV96" i="5"/>
  <c r="CH96" i="5"/>
  <c r="EU96" i="5"/>
  <c r="BV96" i="5"/>
  <c r="FX96" i="5"/>
  <c r="DI96" i="5"/>
  <c r="FF96" i="5"/>
  <c r="DO96" i="5"/>
  <c r="GA96" i="5"/>
  <c r="CE96" i="5"/>
  <c r="EL96" i="5"/>
  <c r="FA96" i="5"/>
  <c r="GB96" i="5"/>
  <c r="FO96" i="5"/>
  <c r="DG96" i="5"/>
  <c r="FT96" i="5"/>
  <c r="DJ96" i="5"/>
  <c r="DT96" i="5"/>
  <c r="DS96" i="5"/>
  <c r="GD96" i="5"/>
  <c r="CB96" i="5"/>
  <c r="FU96" i="5"/>
  <c r="DK96" i="5"/>
  <c r="CZ96" i="5"/>
  <c r="DH96" i="5"/>
  <c r="CR96" i="5"/>
  <c r="DB96" i="5"/>
  <c r="DX96" i="5"/>
  <c r="ES96" i="5"/>
  <c r="DE96" i="5"/>
  <c r="FJ96" i="5"/>
  <c r="DZ96" i="5"/>
  <c r="DC96" i="5"/>
  <c r="BZ96" i="5"/>
  <c r="FR96" i="5"/>
  <c r="CI96" i="5"/>
  <c r="BS96" i="5"/>
  <c r="EN96" i="5"/>
  <c r="D103" i="8" l="1"/>
  <c r="DW104" i="2"/>
  <c r="F103" i="8" s="1"/>
  <c r="A103" i="8" s="1"/>
  <c r="AL98" i="5"/>
  <c r="F98" i="5"/>
  <c r="U98" i="5"/>
  <c r="BL98" i="5"/>
  <c r="C103" i="3" s="1"/>
  <c r="BA98" i="5"/>
  <c r="AH98" i="5"/>
  <c r="AT98" i="5"/>
  <c r="R98" i="5"/>
  <c r="O98" i="5"/>
  <c r="Q98" i="5"/>
  <c r="BE98" i="5"/>
  <c r="AC98" i="5"/>
  <c r="BJ98" i="5"/>
  <c r="BK98" i="5"/>
  <c r="AS98" i="5"/>
  <c r="AY98" i="5"/>
  <c r="BG98" i="5"/>
  <c r="AK98" i="5"/>
  <c r="BC98" i="5"/>
  <c r="BF98" i="5"/>
  <c r="AM98" i="5"/>
  <c r="AW98" i="5"/>
  <c r="AX98" i="5"/>
  <c r="BB98" i="5"/>
  <c r="B98" i="5"/>
  <c r="AB98" i="5"/>
  <c r="K98" i="5"/>
  <c r="X98" i="5"/>
  <c r="AP98" i="5"/>
  <c r="AU98" i="5"/>
  <c r="S98" i="5"/>
  <c r="BH98" i="5"/>
  <c r="H98" i="5"/>
  <c r="N98" i="5"/>
  <c r="Y98" i="5"/>
  <c r="AZ98" i="5"/>
  <c r="AJ98" i="5"/>
  <c r="BM98" i="5"/>
  <c r="D103" i="3" s="1"/>
  <c r="W98" i="5"/>
  <c r="Z98" i="5"/>
  <c r="E98" i="5"/>
  <c r="BN98" i="5"/>
  <c r="E103" i="3" s="1"/>
  <c r="J98" i="5"/>
  <c r="I98" i="5"/>
  <c r="AA98" i="5"/>
  <c r="D98" i="5"/>
  <c r="L98" i="5"/>
  <c r="AO98" i="5"/>
  <c r="AI98" i="5"/>
  <c r="M98" i="5"/>
  <c r="T98" i="5"/>
  <c r="G98" i="5"/>
  <c r="AD98" i="5"/>
  <c r="P98" i="5"/>
  <c r="V98" i="5"/>
  <c r="AQ98" i="5"/>
  <c r="AN98" i="5"/>
  <c r="AR98" i="5"/>
  <c r="AE98" i="5"/>
  <c r="AV98" i="5"/>
  <c r="BD98" i="5"/>
  <c r="BO98" i="5"/>
  <c r="AF98" i="5"/>
  <c r="AG98" i="5"/>
  <c r="BI98" i="5"/>
  <c r="FJ97" i="5"/>
  <c r="FG97" i="5"/>
  <c r="DM97" i="5"/>
  <c r="FX97" i="5"/>
  <c r="ES97" i="5"/>
  <c r="FQ97" i="5"/>
  <c r="GB97" i="5"/>
  <c r="EX97" i="5"/>
  <c r="BR97" i="5"/>
  <c r="BQ97" i="5"/>
  <c r="FA97" i="5"/>
  <c r="ED97" i="5"/>
  <c r="CU97" i="5"/>
  <c r="CH97" i="5"/>
  <c r="EF97" i="5"/>
  <c r="DX97" i="5"/>
  <c r="DY97" i="5"/>
  <c r="BP97" i="5"/>
  <c r="GA97" i="5"/>
  <c r="CJ97" i="5"/>
  <c r="DR97" i="5"/>
  <c r="DG97" i="5"/>
  <c r="CD97" i="5"/>
  <c r="EK97" i="5"/>
  <c r="CF97" i="5"/>
  <c r="FC97" i="5"/>
  <c r="EM97" i="5"/>
  <c r="DA97" i="5"/>
  <c r="EQ97" i="5"/>
  <c r="CG97" i="5"/>
  <c r="CX97" i="5"/>
  <c r="EL97" i="5"/>
  <c r="BW97" i="5"/>
  <c r="EY97" i="5"/>
  <c r="FD97" i="5"/>
  <c r="FF97" i="5"/>
  <c r="CT97" i="5"/>
  <c r="EZ97" i="5"/>
  <c r="GD97" i="5"/>
  <c r="DK97" i="5"/>
  <c r="FB97" i="5"/>
  <c r="EI97" i="5"/>
  <c r="ET97" i="5"/>
  <c r="DN97" i="5"/>
  <c r="FM97" i="5"/>
  <c r="EV97" i="5"/>
  <c r="FK97" i="5"/>
  <c r="BT97" i="5"/>
  <c r="CP97" i="5"/>
  <c r="FN97" i="5"/>
  <c r="DU97" i="5"/>
  <c r="EA97" i="5"/>
  <c r="EC97" i="5"/>
  <c r="EH97" i="5"/>
  <c r="DQ97" i="5"/>
  <c r="FZ97" i="5"/>
  <c r="EN97" i="5"/>
  <c r="BS97" i="5"/>
  <c r="DT97" i="5"/>
  <c r="CV97" i="5"/>
  <c r="EG97" i="5"/>
  <c r="BY97" i="5"/>
  <c r="FS97" i="5"/>
  <c r="CO97" i="5"/>
  <c r="CS97" i="5"/>
  <c r="GE97" i="5"/>
  <c r="CM97" i="5"/>
  <c r="DB97" i="5"/>
  <c r="FR97" i="5"/>
  <c r="BU97" i="5"/>
  <c r="EP97" i="5"/>
  <c r="DV97" i="5"/>
  <c r="CN97" i="5"/>
  <c r="DE97" i="5"/>
  <c r="BV97" i="5"/>
  <c r="CI97" i="5"/>
  <c r="DO97" i="5"/>
  <c r="ER97" i="5"/>
  <c r="FE97" i="5"/>
  <c r="FO97" i="5"/>
  <c r="FH97" i="5"/>
  <c r="EB97" i="5"/>
  <c r="CA97" i="5"/>
  <c r="BZ97" i="5"/>
  <c r="DZ97" i="5"/>
  <c r="CW97" i="5"/>
  <c r="CK97" i="5"/>
  <c r="CR97" i="5"/>
  <c r="CC97" i="5"/>
  <c r="DD97" i="5"/>
  <c r="FY97" i="5"/>
  <c r="CE97" i="5"/>
  <c r="CQ97" i="5"/>
  <c r="EE97" i="5"/>
  <c r="DC97" i="5"/>
  <c r="EO97" i="5"/>
  <c r="FP97" i="5"/>
  <c r="DS97" i="5"/>
  <c r="CB97" i="5"/>
  <c r="EW97" i="5"/>
  <c r="FU97" i="5"/>
  <c r="DP97" i="5"/>
  <c r="DH97" i="5"/>
  <c r="DJ97" i="5"/>
  <c r="FL97" i="5"/>
  <c r="EJ97" i="5"/>
  <c r="DL97" i="5"/>
  <c r="GC97" i="5"/>
  <c r="CZ97" i="5"/>
  <c r="FI97" i="5"/>
  <c r="EU97" i="5"/>
  <c r="BX97" i="5"/>
  <c r="FV97" i="5"/>
  <c r="DI97" i="5"/>
  <c r="FW97" i="5"/>
  <c r="CL97" i="5"/>
  <c r="DW97" i="5"/>
  <c r="CY97" i="5"/>
  <c r="DF97" i="5"/>
  <c r="FT97" i="5"/>
  <c r="A99" i="5"/>
  <c r="C104" i="8"/>
  <c r="CH105" i="2"/>
  <c r="B106" i="2"/>
  <c r="DD105" i="2"/>
  <c r="CN105" i="2"/>
  <c r="CC105" i="2"/>
  <c r="BQ105" i="2"/>
  <c r="BY105" i="2"/>
  <c r="DU105" i="2"/>
  <c r="CO105" i="2"/>
  <c r="BU105" i="2"/>
  <c r="BX105" i="2"/>
  <c r="DH105" i="2"/>
  <c r="DG105" i="2"/>
  <c r="CT105" i="2"/>
  <c r="BZ105" i="2"/>
  <c r="A104" i="3"/>
  <c r="BN105" i="2"/>
  <c r="BV105" i="2"/>
  <c r="DK105" i="2"/>
  <c r="DE105" i="2"/>
  <c r="DV105" i="2"/>
  <c r="E104" i="8" s="1"/>
  <c r="CF105" i="2"/>
  <c r="BR105" i="2"/>
  <c r="CY105" i="2"/>
  <c r="DL105" i="2"/>
  <c r="CR105" i="2"/>
  <c r="DQ105" i="2"/>
  <c r="CA105" i="2"/>
  <c r="B104" i="8"/>
  <c r="DN105" i="2"/>
  <c r="CS105" i="2"/>
  <c r="CV105" i="2"/>
  <c r="CG105" i="2"/>
  <c r="CU105" i="2"/>
  <c r="DI105" i="2"/>
  <c r="DX105" i="2"/>
  <c r="G104" i="8" s="1"/>
  <c r="CX105" i="2"/>
  <c r="A105" i="2"/>
  <c r="DP105" i="2"/>
  <c r="CW105" i="2"/>
  <c r="DM105" i="2"/>
  <c r="CK105" i="2"/>
  <c r="CL105" i="2"/>
  <c r="CJ105" i="2"/>
  <c r="CZ105" i="2"/>
  <c r="BM105" i="2"/>
  <c r="C99" i="5"/>
  <c r="B104" i="3" s="1"/>
  <c r="BS105" i="2"/>
  <c r="BO105" i="2"/>
  <c r="DC105" i="2"/>
  <c r="CM105" i="2"/>
  <c r="CB105" i="2"/>
  <c r="DT105" i="2"/>
  <c r="CQ105" i="2"/>
  <c r="DB105" i="2"/>
  <c r="DJ105" i="2"/>
  <c r="DA105" i="2"/>
  <c r="BW105" i="2"/>
  <c r="DR105" i="2"/>
  <c r="DO105" i="2"/>
  <c r="DF105" i="2"/>
  <c r="CD105" i="2"/>
  <c r="BP105" i="2"/>
  <c r="CP105" i="2"/>
  <c r="CI105" i="2"/>
  <c r="BT105" i="2"/>
  <c r="CE105" i="2"/>
  <c r="DS105" i="2"/>
  <c r="CW106" i="2" l="1"/>
  <c r="CY106" i="2"/>
  <c r="DX106" i="2"/>
  <c r="G105" i="8" s="1"/>
  <c r="A100" i="5"/>
  <c r="BW106" i="2"/>
  <c r="DR106" i="2"/>
  <c r="DS106" i="2"/>
  <c r="BV106" i="2"/>
  <c r="DH106" i="2"/>
  <c r="CU106" i="2"/>
  <c r="DB106" i="2"/>
  <c r="CQ106" i="2"/>
  <c r="BQ106" i="2"/>
  <c r="CI106" i="2"/>
  <c r="BS106" i="2"/>
  <c r="CD106" i="2"/>
  <c r="BZ106" i="2"/>
  <c r="A105" i="3"/>
  <c r="CZ106" i="2"/>
  <c r="DM106" i="2"/>
  <c r="DE106" i="2"/>
  <c r="CJ106" i="2"/>
  <c r="DJ106" i="2"/>
  <c r="C105" i="8"/>
  <c r="CP106" i="2"/>
  <c r="CM106" i="2"/>
  <c r="CV106" i="2"/>
  <c r="CB106" i="2"/>
  <c r="BX106" i="2"/>
  <c r="DQ106" i="2"/>
  <c r="DP106" i="2"/>
  <c r="BP106" i="2"/>
  <c r="CH106" i="2"/>
  <c r="CE106" i="2"/>
  <c r="DN106" i="2"/>
  <c r="DK106" i="2"/>
  <c r="CL106" i="2"/>
  <c r="BN106" i="2"/>
  <c r="B105" i="8"/>
  <c r="BM106" i="2"/>
  <c r="CT106" i="2"/>
  <c r="DF106" i="2"/>
  <c r="BY106" i="2"/>
  <c r="CR106" i="2"/>
  <c r="CS106" i="2"/>
  <c r="CO106" i="2"/>
  <c r="DA106" i="2"/>
  <c r="CA106" i="2"/>
  <c r="BR106" i="2"/>
  <c r="CX106" i="2"/>
  <c r="CF106" i="2"/>
  <c r="BT106" i="2"/>
  <c r="BO106" i="2"/>
  <c r="BU106" i="2"/>
  <c r="CG106" i="2"/>
  <c r="DV106" i="2"/>
  <c r="E105" i="8" s="1"/>
  <c r="CK106" i="2"/>
  <c r="B107" i="2"/>
  <c r="CN106" i="2"/>
  <c r="A106" i="2"/>
  <c r="CC106" i="2"/>
  <c r="C100" i="5"/>
  <c r="B105" i="3" s="1"/>
  <c r="DD106" i="2"/>
  <c r="DL106" i="2"/>
  <c r="DT106" i="2"/>
  <c r="DG106" i="2"/>
  <c r="DC106" i="2"/>
  <c r="DI106" i="2"/>
  <c r="DO106" i="2"/>
  <c r="DU106" i="2"/>
  <c r="T99" i="5"/>
  <c r="BC99" i="5"/>
  <c r="AU99" i="5"/>
  <c r="AL99" i="5"/>
  <c r="AV99" i="5"/>
  <c r="G99" i="5"/>
  <c r="M99" i="5"/>
  <c r="O99" i="5"/>
  <c r="BI99" i="5"/>
  <c r="BO99" i="5"/>
  <c r="Q99" i="5"/>
  <c r="AB99" i="5"/>
  <c r="D99" i="5"/>
  <c r="BJ99" i="5"/>
  <c r="S99" i="5"/>
  <c r="I99" i="5"/>
  <c r="AC99" i="5"/>
  <c r="AT99" i="5"/>
  <c r="Y99" i="5"/>
  <c r="B99" i="5"/>
  <c r="BF99" i="5"/>
  <c r="BA99" i="5"/>
  <c r="AX99" i="5"/>
  <c r="AE99" i="5"/>
  <c r="P99" i="5"/>
  <c r="J99" i="5"/>
  <c r="L99" i="5"/>
  <c r="E99" i="5"/>
  <c r="AN99" i="5"/>
  <c r="BB99" i="5"/>
  <c r="BM99" i="5"/>
  <c r="D104" i="3" s="1"/>
  <c r="X99" i="5"/>
  <c r="AM99" i="5"/>
  <c r="BN99" i="5"/>
  <c r="E104" i="3" s="1"/>
  <c r="V99" i="5"/>
  <c r="BK99" i="5"/>
  <c r="AG99" i="5"/>
  <c r="Z99" i="5"/>
  <c r="W99" i="5"/>
  <c r="AZ99" i="5"/>
  <c r="AQ99" i="5"/>
  <c r="R99" i="5"/>
  <c r="AJ99" i="5"/>
  <c r="BE99" i="5"/>
  <c r="AF99" i="5"/>
  <c r="AI99" i="5"/>
  <c r="F99" i="5"/>
  <c r="U99" i="5"/>
  <c r="BD99" i="5"/>
  <c r="AW99" i="5"/>
  <c r="AR99" i="5"/>
  <c r="AS99" i="5"/>
  <c r="AD99" i="5"/>
  <c r="AP99" i="5"/>
  <c r="N99" i="5"/>
  <c r="AO99" i="5"/>
  <c r="BG99" i="5"/>
  <c r="AH99" i="5"/>
  <c r="AY99" i="5"/>
  <c r="BL99" i="5"/>
  <c r="C104" i="3" s="1"/>
  <c r="AA99" i="5"/>
  <c r="BH99" i="5"/>
  <c r="H99" i="5"/>
  <c r="AK99" i="5"/>
  <c r="K99" i="5"/>
  <c r="CA98" i="5"/>
  <c r="FR98" i="5"/>
  <c r="CJ98" i="5"/>
  <c r="CE98" i="5"/>
  <c r="EY98" i="5"/>
  <c r="BP98" i="5"/>
  <c r="FN98" i="5"/>
  <c r="CP98" i="5"/>
  <c r="DT98" i="5"/>
  <c r="EL98" i="5"/>
  <c r="DI98" i="5"/>
  <c r="FH98" i="5"/>
  <c r="DW98" i="5"/>
  <c r="DF98" i="5"/>
  <c r="EB98" i="5"/>
  <c r="DO98" i="5"/>
  <c r="DU98" i="5"/>
  <c r="EF98" i="5"/>
  <c r="EX98" i="5"/>
  <c r="ET98" i="5"/>
  <c r="DD98" i="5"/>
  <c r="BU98" i="5"/>
  <c r="DA98" i="5"/>
  <c r="EA98" i="5"/>
  <c r="FB98" i="5"/>
  <c r="CX98" i="5"/>
  <c r="BR98" i="5"/>
  <c r="FK98" i="5"/>
  <c r="FY98" i="5"/>
  <c r="FZ98" i="5"/>
  <c r="BT98" i="5"/>
  <c r="DP98" i="5"/>
  <c r="FF98" i="5"/>
  <c r="FW98" i="5"/>
  <c r="BX98" i="5"/>
  <c r="CR98" i="5"/>
  <c r="CO98" i="5"/>
  <c r="BS98" i="5"/>
  <c r="EQ98" i="5"/>
  <c r="BZ98" i="5"/>
  <c r="GA98" i="5"/>
  <c r="GB98" i="5"/>
  <c r="CV98" i="5"/>
  <c r="DL98" i="5"/>
  <c r="EH98" i="5"/>
  <c r="CY98" i="5"/>
  <c r="DN98" i="5"/>
  <c r="FD98" i="5"/>
  <c r="EC98" i="5"/>
  <c r="CQ98" i="5"/>
  <c r="DC98" i="5"/>
  <c r="GC98" i="5"/>
  <c r="EU98" i="5"/>
  <c r="DX98" i="5"/>
  <c r="DS98" i="5"/>
  <c r="FP98" i="5"/>
  <c r="DB98" i="5"/>
  <c r="EJ98" i="5"/>
  <c r="EZ98" i="5"/>
  <c r="ED98" i="5"/>
  <c r="FE98" i="5"/>
  <c r="DY98" i="5"/>
  <c r="CH98" i="5"/>
  <c r="FI98" i="5"/>
  <c r="EE98" i="5"/>
  <c r="EG98" i="5"/>
  <c r="CW98" i="5"/>
  <c r="ES98" i="5"/>
  <c r="FT98" i="5"/>
  <c r="DK98" i="5"/>
  <c r="FC98" i="5"/>
  <c r="GD98" i="5"/>
  <c r="FG98" i="5"/>
  <c r="DV98" i="5"/>
  <c r="FJ98" i="5"/>
  <c r="CT98" i="5"/>
  <c r="EV98" i="5"/>
  <c r="FL98" i="5"/>
  <c r="FX98" i="5"/>
  <c r="DQ98" i="5"/>
  <c r="DG98" i="5"/>
  <c r="EN98" i="5"/>
  <c r="CD98" i="5"/>
  <c r="FO98" i="5"/>
  <c r="BQ98" i="5"/>
  <c r="FS98" i="5"/>
  <c r="EM98" i="5"/>
  <c r="BY98" i="5"/>
  <c r="DM98" i="5"/>
  <c r="CL98" i="5"/>
  <c r="DE98" i="5"/>
  <c r="DH98" i="5"/>
  <c r="CK98" i="5"/>
  <c r="EP98" i="5"/>
  <c r="CM98" i="5"/>
  <c r="EI98" i="5"/>
  <c r="DJ98" i="5"/>
  <c r="FV98" i="5"/>
  <c r="DZ98" i="5"/>
  <c r="FQ98" i="5"/>
  <c r="DR98" i="5"/>
  <c r="BV98" i="5"/>
  <c r="CZ98" i="5"/>
  <c r="CB98" i="5"/>
  <c r="CI98" i="5"/>
  <c r="CF98" i="5"/>
  <c r="EW98" i="5"/>
  <c r="FM98" i="5"/>
  <c r="CG98" i="5"/>
  <c r="CS98" i="5"/>
  <c r="GE98" i="5"/>
  <c r="CN98" i="5"/>
  <c r="ER98" i="5"/>
  <c r="CU98" i="5"/>
  <c r="FA98" i="5"/>
  <c r="EK98" i="5"/>
  <c r="EO98" i="5"/>
  <c r="CC98" i="5"/>
  <c r="BW98" i="5"/>
  <c r="FU98" i="5"/>
  <c r="D104" i="8"/>
  <c r="DW105" i="2"/>
  <c r="F104" i="8" s="1"/>
  <c r="A104" i="8" s="1"/>
  <c r="A33" i="2" l="1"/>
  <c r="A22" i="2"/>
  <c r="DH99" i="5"/>
  <c r="EL99" i="5"/>
  <c r="GE99" i="5"/>
  <c r="FO99" i="5"/>
  <c r="BR99" i="5"/>
  <c r="DG99" i="5"/>
  <c r="FB99" i="5"/>
  <c r="EQ99" i="5"/>
  <c r="EZ99" i="5"/>
  <c r="FR99" i="5"/>
  <c r="FP99" i="5"/>
  <c r="FM99" i="5"/>
  <c r="FY99" i="5"/>
  <c r="FQ99" i="5"/>
  <c r="CE99" i="5"/>
  <c r="BY99" i="5"/>
  <c r="CP99" i="5"/>
  <c r="DX99" i="5"/>
  <c r="FX99" i="5"/>
  <c r="EB99" i="5"/>
  <c r="EU99" i="5"/>
  <c r="DQ99" i="5"/>
  <c r="CK99" i="5"/>
  <c r="FV99" i="5"/>
  <c r="EA99" i="5"/>
  <c r="BU99" i="5"/>
  <c r="DP99" i="5"/>
  <c r="EF99" i="5"/>
  <c r="EM99" i="5"/>
  <c r="FJ99" i="5"/>
  <c r="CB99" i="5"/>
  <c r="FC99" i="5"/>
  <c r="FT99" i="5"/>
  <c r="FU99" i="5"/>
  <c r="CW99" i="5"/>
  <c r="BS99" i="5"/>
  <c r="CL99" i="5"/>
  <c r="BV99" i="5"/>
  <c r="EN99" i="5"/>
  <c r="DL99" i="5"/>
  <c r="DZ99" i="5"/>
  <c r="DO99" i="5"/>
  <c r="DA99" i="5"/>
  <c r="DJ99" i="5"/>
  <c r="DC99" i="5"/>
  <c r="DM99" i="5"/>
  <c r="EK99" i="5"/>
  <c r="GA99" i="5"/>
  <c r="FH99" i="5"/>
  <c r="FD99" i="5"/>
  <c r="GD99" i="5"/>
  <c r="CO99" i="5"/>
  <c r="CI99" i="5"/>
  <c r="EP99" i="5"/>
  <c r="DK99" i="5"/>
  <c r="DB99" i="5"/>
  <c r="EX99" i="5"/>
  <c r="BT99" i="5"/>
  <c r="CY99" i="5"/>
  <c r="DV99" i="5"/>
  <c r="CH99" i="5"/>
  <c r="EW99" i="5"/>
  <c r="CA99" i="5"/>
  <c r="FL99" i="5"/>
  <c r="DY99" i="5"/>
  <c r="DR99" i="5"/>
  <c r="GC99" i="5"/>
  <c r="FE99" i="5"/>
  <c r="EG99" i="5"/>
  <c r="FK99" i="5"/>
  <c r="CD99" i="5"/>
  <c r="DI99" i="5"/>
  <c r="FN99" i="5"/>
  <c r="CN99" i="5"/>
  <c r="EY99" i="5"/>
  <c r="CF99" i="5"/>
  <c r="CU99" i="5"/>
  <c r="FA99" i="5"/>
  <c r="DS99" i="5"/>
  <c r="FF99" i="5"/>
  <c r="GB99" i="5"/>
  <c r="CJ99" i="5"/>
  <c r="BP99" i="5"/>
  <c r="BW99" i="5"/>
  <c r="CG99" i="5"/>
  <c r="CV99" i="5"/>
  <c r="BQ99" i="5"/>
  <c r="CC99" i="5"/>
  <c r="ED99" i="5"/>
  <c r="EO99" i="5"/>
  <c r="BX99" i="5"/>
  <c r="FW99" i="5"/>
  <c r="DN99" i="5"/>
  <c r="EJ99" i="5"/>
  <c r="EC99" i="5"/>
  <c r="DF99" i="5"/>
  <c r="CX99" i="5"/>
  <c r="CM99" i="5"/>
  <c r="DU99" i="5"/>
  <c r="FG99" i="5"/>
  <c r="CR99" i="5"/>
  <c r="CQ99" i="5"/>
  <c r="EI99" i="5"/>
  <c r="FZ99" i="5"/>
  <c r="DT99" i="5"/>
  <c r="FS99" i="5"/>
  <c r="DW99" i="5"/>
  <c r="BZ99" i="5"/>
  <c r="EH99" i="5"/>
  <c r="DD99" i="5"/>
  <c r="EV99" i="5"/>
  <c r="FI99" i="5"/>
  <c r="EE99" i="5"/>
  <c r="DE99" i="5"/>
  <c r="ET99" i="5"/>
  <c r="ER99" i="5"/>
  <c r="CZ99" i="5"/>
  <c r="ES99" i="5"/>
  <c r="CT99" i="5"/>
  <c r="CS99" i="5"/>
  <c r="T100" i="5"/>
  <c r="BA100" i="5"/>
  <c r="BE100" i="5"/>
  <c r="B100" i="5"/>
  <c r="BB100" i="5"/>
  <c r="G100" i="5"/>
  <c r="E100" i="5"/>
  <c r="V100" i="5"/>
  <c r="AX100" i="5"/>
  <c r="BN100" i="5"/>
  <c r="E105" i="3" s="1"/>
  <c r="BK100" i="5"/>
  <c r="AJ100" i="5"/>
  <c r="AV100" i="5"/>
  <c r="AR100" i="5"/>
  <c r="AC100" i="5"/>
  <c r="AG100" i="5"/>
  <c r="AB100" i="5"/>
  <c r="H100" i="5"/>
  <c r="U100" i="5"/>
  <c r="J100" i="5"/>
  <c r="X100" i="5"/>
  <c r="BG100" i="5"/>
  <c r="AM100" i="5"/>
  <c r="F100" i="5"/>
  <c r="AD100" i="5"/>
  <c r="AH100" i="5"/>
  <c r="AY100" i="5"/>
  <c r="AN100" i="5"/>
  <c r="L100" i="5"/>
  <c r="AE100" i="5"/>
  <c r="AI100" i="5"/>
  <c r="BH100" i="5"/>
  <c r="AO100" i="5"/>
  <c r="AP100" i="5"/>
  <c r="AL100" i="5"/>
  <c r="BC100" i="5"/>
  <c r="W100" i="5"/>
  <c r="AK100" i="5"/>
  <c r="BJ100" i="5"/>
  <c r="K100" i="5"/>
  <c r="M100" i="5"/>
  <c r="AZ100" i="5"/>
  <c r="Z100" i="5"/>
  <c r="P100" i="5"/>
  <c r="BF100" i="5"/>
  <c r="Y100" i="5"/>
  <c r="AQ100" i="5"/>
  <c r="AA100" i="5"/>
  <c r="S100" i="5"/>
  <c r="AS100" i="5"/>
  <c r="I100" i="5"/>
  <c r="N100" i="5"/>
  <c r="AT100" i="5"/>
  <c r="D100" i="5"/>
  <c r="AW100" i="5"/>
  <c r="Q100" i="5"/>
  <c r="BM100" i="5"/>
  <c r="D105" i="3" s="1"/>
  <c r="BI100" i="5"/>
  <c r="O100" i="5"/>
  <c r="AF100" i="5"/>
  <c r="R100" i="5"/>
  <c r="BL100" i="5"/>
  <c r="C105" i="3" s="1"/>
  <c r="BO100" i="5"/>
  <c r="BD100" i="5"/>
  <c r="AU100" i="5"/>
  <c r="D105" i="8"/>
  <c r="DW106" i="2"/>
  <c r="F105" i="8" s="1"/>
  <c r="CA107" i="2"/>
  <c r="Q14" i="4" s="1"/>
  <c r="Q15" i="4" s="1"/>
  <c r="BV107" i="2"/>
  <c r="L14" i="4" s="1"/>
  <c r="L15" i="4" s="1"/>
  <c r="CC107" i="2"/>
  <c r="S14" i="4" s="1"/>
  <c r="S15" i="4" s="1"/>
  <c r="DI107" i="2"/>
  <c r="DA107" i="2"/>
  <c r="BX107" i="2"/>
  <c r="N14" i="4" s="1"/>
  <c r="N15" i="4" s="1"/>
  <c r="CX107" i="2"/>
  <c r="AN14" i="4" s="1"/>
  <c r="AN15" i="4" s="1"/>
  <c r="DP107" i="2"/>
  <c r="BW107" i="2"/>
  <c r="M14" i="4" s="1"/>
  <c r="M15" i="4" s="1"/>
  <c r="CJ107" i="2"/>
  <c r="Z14" i="4" s="1"/>
  <c r="Z15" i="4" s="1"/>
  <c r="CN107" i="2"/>
  <c r="AD14" i="4" s="1"/>
  <c r="AD15" i="4" s="1"/>
  <c r="DQ107" i="2"/>
  <c r="CW107" i="2"/>
  <c r="AM14" i="4" s="1"/>
  <c r="AM15" i="4" s="1"/>
  <c r="DX107" i="2"/>
  <c r="G106" i="8" s="1"/>
  <c r="DO107" i="2"/>
  <c r="BT107" i="2"/>
  <c r="J14" i="4" s="1"/>
  <c r="J15" i="4" s="1"/>
  <c r="CE107" i="2"/>
  <c r="U14" i="4" s="1"/>
  <c r="U15" i="4" s="1"/>
  <c r="BP107" i="2"/>
  <c r="F14" i="4" s="1"/>
  <c r="F15" i="4" s="1"/>
  <c r="BO107" i="2"/>
  <c r="E14" i="4" s="1"/>
  <c r="E15" i="4" s="1"/>
  <c r="CB107" i="2"/>
  <c r="R14" i="4" s="1"/>
  <c r="R15" i="4" s="1"/>
  <c r="CD107" i="2"/>
  <c r="T14" i="4" s="1"/>
  <c r="T15" i="4" s="1"/>
  <c r="CS107" i="2"/>
  <c r="AI14" i="4" s="1"/>
  <c r="AI15" i="4" s="1"/>
  <c r="CL107" i="2"/>
  <c r="AB14" i="4" s="1"/>
  <c r="AB15" i="4" s="1"/>
  <c r="CT107" i="2"/>
  <c r="AJ14" i="4" s="1"/>
  <c r="AJ15" i="4" s="1"/>
  <c r="DL107" i="2"/>
  <c r="BU107" i="2"/>
  <c r="K14" i="4" s="1"/>
  <c r="K15" i="4" s="1"/>
  <c r="CK107" i="2"/>
  <c r="AA14" i="4" s="1"/>
  <c r="AA15" i="4" s="1"/>
  <c r="CM107" i="2"/>
  <c r="AC14" i="4" s="1"/>
  <c r="AC15" i="4" s="1"/>
  <c r="CF107" i="2"/>
  <c r="V14" i="4" s="1"/>
  <c r="V15" i="4" s="1"/>
  <c r="DR107" i="2"/>
  <c r="CP107" i="2"/>
  <c r="AF14" i="4" s="1"/>
  <c r="AF15" i="4" s="1"/>
  <c r="A106" i="3"/>
  <c r="BN107" i="2"/>
  <c r="D14" i="4" s="1"/>
  <c r="D15" i="4" s="1"/>
  <c r="CV107" i="2"/>
  <c r="AL14" i="4" s="1"/>
  <c r="AL15" i="4" s="1"/>
  <c r="CY107" i="2"/>
  <c r="AO14" i="4" s="1"/>
  <c r="AO15" i="4" s="1"/>
  <c r="DU107" i="2"/>
  <c r="A13" i="2" s="1"/>
  <c r="A101" i="5"/>
  <c r="BQ107" i="2"/>
  <c r="G14" i="4" s="1"/>
  <c r="G15" i="4" s="1"/>
  <c r="DS107" i="2"/>
  <c r="CH107" i="2"/>
  <c r="X14" i="4" s="1"/>
  <c r="X15" i="4" s="1"/>
  <c r="C106" i="8"/>
  <c r="CO107" i="2"/>
  <c r="AE14" i="4" s="1"/>
  <c r="AE15" i="4" s="1"/>
  <c r="CR107" i="2"/>
  <c r="AH14" i="4" s="1"/>
  <c r="AH15" i="4" s="1"/>
  <c r="CU107" i="2"/>
  <c r="AK14" i="4" s="1"/>
  <c r="AK15" i="4" s="1"/>
  <c r="BS107" i="2"/>
  <c r="I14" i="4" s="1"/>
  <c r="I15" i="4" s="1"/>
  <c r="DM107" i="2"/>
  <c r="DD107" i="2"/>
  <c r="DE107" i="2"/>
  <c r="DF107" i="2"/>
  <c r="CZ107" i="2"/>
  <c r="AP14" i="4" s="1"/>
  <c r="AP15" i="4" s="1"/>
  <c r="BY107" i="2"/>
  <c r="O14" i="4" s="1"/>
  <c r="O15" i="4" s="1"/>
  <c r="BZ107" i="2"/>
  <c r="P14" i="4" s="1"/>
  <c r="P15" i="4" s="1"/>
  <c r="C101" i="5"/>
  <c r="B106" i="3" s="1"/>
  <c r="DH107" i="2"/>
  <c r="CQ107" i="2"/>
  <c r="AG14" i="4" s="1"/>
  <c r="AG15" i="4" s="1"/>
  <c r="DB107" i="2"/>
  <c r="A107" i="2"/>
  <c r="BR107" i="2"/>
  <c r="H14" i="4" s="1"/>
  <c r="H15" i="4" s="1"/>
  <c r="DC107" i="2"/>
  <c r="DK107" i="2"/>
  <c r="DG107" i="2"/>
  <c r="CG107" i="2"/>
  <c r="W14" i="4" s="1"/>
  <c r="W15" i="4" s="1"/>
  <c r="DJ107" i="2"/>
  <c r="CI107" i="2"/>
  <c r="Y14" i="4" s="1"/>
  <c r="Y15" i="4" s="1"/>
  <c r="BM107" i="2"/>
  <c r="C14" i="4" s="1"/>
  <c r="C15" i="4" s="1"/>
  <c r="DV107" i="2"/>
  <c r="E106" i="8" s="1"/>
  <c r="DN107" i="2"/>
  <c r="B106" i="8"/>
  <c r="DT107" i="2"/>
  <c r="A43" i="2" l="1"/>
  <c r="A10" i="2"/>
  <c r="A27" i="2"/>
  <c r="A41" i="2"/>
  <c r="A36" i="2"/>
  <c r="A105" i="8"/>
  <c r="A38" i="2"/>
  <c r="A23" i="2"/>
  <c r="A20" i="2"/>
  <c r="A35" i="2"/>
  <c r="A42" i="2"/>
  <c r="A26" i="2"/>
  <c r="A11" i="2"/>
  <c r="A49" i="2"/>
  <c r="A39" i="2"/>
  <c r="A37" i="2"/>
  <c r="A17" i="2"/>
  <c r="A40" i="2"/>
  <c r="A24" i="2"/>
  <c r="A12" i="2"/>
  <c r="A34" i="2"/>
  <c r="A18" i="2"/>
  <c r="A31" i="2"/>
  <c r="A29" i="2"/>
  <c r="A15" i="2"/>
  <c r="A25" i="2"/>
  <c r="A48" i="2"/>
  <c r="A32" i="2"/>
  <c r="A16" i="2"/>
  <c r="A47" i="2"/>
  <c r="A46" i="2"/>
  <c r="A30" i="2"/>
  <c r="A14" i="2"/>
  <c r="A19" i="2"/>
  <c r="A9" i="2"/>
  <c r="A45" i="2"/>
  <c r="A21" i="2"/>
  <c r="A44" i="2"/>
  <c r="A28" i="2"/>
  <c r="DW107" i="2"/>
  <c r="F106" i="8" s="1"/>
  <c r="A106" i="8" s="1"/>
  <c r="D106" i="8"/>
  <c r="A8" i="2"/>
  <c r="FR100" i="5"/>
  <c r="ER100" i="5"/>
  <c r="DQ100" i="5"/>
  <c r="CC100" i="5"/>
  <c r="DO100" i="5"/>
  <c r="EP100" i="5"/>
  <c r="CL100" i="5"/>
  <c r="FH100" i="5"/>
  <c r="EH100" i="5"/>
  <c r="CQ100" i="5"/>
  <c r="CU100" i="5"/>
  <c r="GA100" i="5"/>
  <c r="DH100" i="5"/>
  <c r="EZ100" i="5"/>
  <c r="GC100" i="5"/>
  <c r="ET100" i="5"/>
  <c r="FI100" i="5"/>
  <c r="FM100" i="5"/>
  <c r="FJ100" i="5"/>
  <c r="EN100" i="5"/>
  <c r="CH100" i="5"/>
  <c r="DR100" i="5"/>
  <c r="EK100" i="5"/>
  <c r="BZ100" i="5"/>
  <c r="BW100" i="5"/>
  <c r="FA100" i="5"/>
  <c r="BR100" i="5"/>
  <c r="BY100" i="5"/>
  <c r="GB100" i="5"/>
  <c r="EY100" i="5"/>
  <c r="BQ100" i="5"/>
  <c r="FF100" i="5"/>
  <c r="GD100" i="5"/>
  <c r="DW100" i="5"/>
  <c r="CG100" i="5"/>
  <c r="FY100" i="5"/>
  <c r="DT100" i="5"/>
  <c r="FS100" i="5"/>
  <c r="FO100" i="5"/>
  <c r="ES100" i="5"/>
  <c r="CP100" i="5"/>
  <c r="FE100" i="5"/>
  <c r="EE100" i="5"/>
  <c r="EV100" i="5"/>
  <c r="EI100" i="5"/>
  <c r="DC100" i="5"/>
  <c r="CS100" i="5"/>
  <c r="BT100" i="5"/>
  <c r="FG100" i="5"/>
  <c r="CR100" i="5"/>
  <c r="DY100" i="5"/>
  <c r="DA100" i="5"/>
  <c r="EO100" i="5"/>
  <c r="FC100" i="5"/>
  <c r="DU100" i="5"/>
  <c r="EU100" i="5"/>
  <c r="FQ100" i="5"/>
  <c r="CX100" i="5"/>
  <c r="FW100" i="5"/>
  <c r="CD100" i="5"/>
  <c r="DK100" i="5"/>
  <c r="DE100" i="5"/>
  <c r="FZ100" i="5"/>
  <c r="CM100" i="5"/>
  <c r="CI100" i="5"/>
  <c r="ED100" i="5"/>
  <c r="DS100" i="5"/>
  <c r="DN100" i="5"/>
  <c r="EB100" i="5"/>
  <c r="DF100" i="5"/>
  <c r="BS100" i="5"/>
  <c r="DL100" i="5"/>
  <c r="EJ100" i="5"/>
  <c r="EM100" i="5"/>
  <c r="CA100" i="5"/>
  <c r="DV100" i="5"/>
  <c r="CB100" i="5"/>
  <c r="EL100" i="5"/>
  <c r="CW100" i="5"/>
  <c r="CV100" i="5"/>
  <c r="CJ100" i="5"/>
  <c r="FB100" i="5"/>
  <c r="DX100" i="5"/>
  <c r="CO100" i="5"/>
  <c r="BV100" i="5"/>
  <c r="FV100" i="5"/>
  <c r="DB100" i="5"/>
  <c r="EC100" i="5"/>
  <c r="DG100" i="5"/>
  <c r="CY100" i="5"/>
  <c r="EA100" i="5"/>
  <c r="CE100" i="5"/>
  <c r="CN100" i="5"/>
  <c r="DD100" i="5"/>
  <c r="EQ100" i="5"/>
  <c r="FU100" i="5"/>
  <c r="EW100" i="5"/>
  <c r="FK100" i="5"/>
  <c r="EX100" i="5"/>
  <c r="EG100" i="5"/>
  <c r="CK100" i="5"/>
  <c r="DZ100" i="5"/>
  <c r="FD100" i="5"/>
  <c r="EF100" i="5"/>
  <c r="BU100" i="5"/>
  <c r="FX100" i="5"/>
  <c r="BP100" i="5"/>
  <c r="CF100" i="5"/>
  <c r="DM100" i="5"/>
  <c r="FP100" i="5"/>
  <c r="FT100" i="5"/>
  <c r="DI100" i="5"/>
  <c r="DJ100" i="5"/>
  <c r="FN100" i="5"/>
  <c r="CT100" i="5"/>
  <c r="CZ100" i="5"/>
  <c r="DP100" i="5"/>
  <c r="FL100" i="5"/>
  <c r="BX100" i="5"/>
  <c r="GE100" i="5"/>
  <c r="BL101" i="5"/>
  <c r="C106" i="3" s="1"/>
  <c r="F101" i="5"/>
  <c r="AX101" i="5"/>
  <c r="BM101" i="5"/>
  <c r="D106" i="3" s="1"/>
  <c r="BH101" i="5"/>
  <c r="W101" i="5"/>
  <c r="Z101" i="5"/>
  <c r="G101" i="5"/>
  <c r="P101" i="5"/>
  <c r="O101" i="5"/>
  <c r="AP101" i="5"/>
  <c r="I101" i="5"/>
  <c r="BB101" i="5"/>
  <c r="Q101" i="5"/>
  <c r="AJ101" i="5"/>
  <c r="BD101" i="5"/>
  <c r="AQ101" i="5"/>
  <c r="Y101" i="5"/>
  <c r="AT101" i="5"/>
  <c r="AA101" i="5"/>
  <c r="AW101" i="5"/>
  <c r="AL101" i="5"/>
  <c r="BN101" i="5"/>
  <c r="E106" i="3" s="1"/>
  <c r="AY101" i="5"/>
  <c r="BA101" i="5"/>
  <c r="AM101" i="5"/>
  <c r="R101" i="5"/>
  <c r="E101" i="5"/>
  <c r="AE101" i="5"/>
  <c r="AO101" i="5"/>
  <c r="BF101" i="5"/>
  <c r="AV101" i="5"/>
  <c r="M101" i="5"/>
  <c r="AB101" i="5"/>
  <c r="AK101" i="5"/>
  <c r="L101" i="5"/>
  <c r="AS101" i="5"/>
  <c r="AZ101" i="5"/>
  <c r="X101" i="5"/>
  <c r="BI101" i="5"/>
  <c r="AU101" i="5"/>
  <c r="BG101" i="5"/>
  <c r="AG101" i="5"/>
  <c r="D101" i="5"/>
  <c r="S101" i="5"/>
  <c r="BO101" i="5"/>
  <c r="AC101" i="5"/>
  <c r="H101" i="5"/>
  <c r="B101" i="5"/>
  <c r="AD101" i="5"/>
  <c r="AF101" i="5"/>
  <c r="BJ101" i="5"/>
  <c r="BK101" i="5"/>
  <c r="AI101" i="5"/>
  <c r="BE101" i="5"/>
  <c r="AR101" i="5"/>
  <c r="V101" i="5"/>
  <c r="N101" i="5"/>
  <c r="U101" i="5"/>
  <c r="K101" i="5"/>
  <c r="BC101" i="5"/>
  <c r="AH101" i="5"/>
  <c r="AN101" i="5"/>
  <c r="J101" i="5"/>
  <c r="T101" i="5"/>
  <c r="A38" i="8" l="1"/>
  <c r="A41" i="8"/>
  <c r="A25" i="8"/>
  <c r="A10" i="8"/>
  <c r="A17" i="8"/>
  <c r="A37" i="8"/>
  <c r="A22" i="8"/>
  <c r="A12" i="8"/>
  <c r="A46" i="8"/>
  <c r="A33" i="8"/>
  <c r="A13" i="8"/>
  <c r="A20" i="8"/>
  <c r="A34" i="8"/>
  <c r="A21" i="8"/>
  <c r="A48" i="8"/>
  <c r="A45" i="8"/>
  <c r="A35" i="8"/>
  <c r="A18" i="8"/>
  <c r="A39" i="8"/>
  <c r="A42" i="8"/>
  <c r="A26" i="8"/>
  <c r="A7" i="8"/>
  <c r="A8" i="8"/>
  <c r="A31" i="8"/>
  <c r="A16" i="8"/>
  <c r="A36" i="8"/>
  <c r="A44" i="8"/>
  <c r="A30" i="8"/>
  <c r="A15" i="8"/>
  <c r="A28" i="8"/>
  <c r="A40" i="8"/>
  <c r="A23" i="8"/>
  <c r="A47" i="8"/>
  <c r="A27" i="8"/>
  <c r="A14" i="8"/>
  <c r="A24" i="8"/>
  <c r="A43" i="8"/>
  <c r="A29" i="8"/>
  <c r="A9" i="8"/>
  <c r="A11" i="8"/>
  <c r="A32" i="8"/>
  <c r="A19" i="8"/>
  <c r="F4" i="5"/>
  <c r="BR4" i="5" s="1"/>
  <c r="AO4" i="5"/>
  <c r="DA4" i="5" s="1"/>
  <c r="P4" i="5"/>
  <c r="CB4" i="5" s="1"/>
  <c r="BN3" i="5"/>
  <c r="E8" i="3" s="1"/>
  <c r="AX3" i="5"/>
  <c r="DJ3" i="5" s="1"/>
  <c r="BE5" i="5"/>
  <c r="DQ5" i="5" s="1"/>
  <c r="AF5" i="5"/>
  <c r="CR5" i="5" s="1"/>
  <c r="K4" i="5"/>
  <c r="BW4" i="5" s="1"/>
  <c r="BG4" i="5"/>
  <c r="DS4" i="5" s="1"/>
  <c r="AQ3" i="5"/>
  <c r="DC3" i="5" s="1"/>
  <c r="AJ5" i="5"/>
  <c r="CV5" i="5" s="1"/>
  <c r="BF4" i="5"/>
  <c r="DR4" i="5" s="1"/>
  <c r="BC4" i="5"/>
  <c r="DO4" i="5" s="1"/>
  <c r="BI4" i="5"/>
  <c r="DU4" i="5" s="1"/>
  <c r="F3" i="5"/>
  <c r="BR3" i="5" s="1"/>
  <c r="AB3" i="5"/>
  <c r="CN3" i="5" s="1"/>
  <c r="BD5" i="5"/>
  <c r="DP5" i="5" s="1"/>
  <c r="G5" i="5"/>
  <c r="BS5" i="5" s="1"/>
  <c r="AZ4" i="5"/>
  <c r="DL4" i="5" s="1"/>
  <c r="BB3" i="5"/>
  <c r="DN3" i="5" s="1"/>
  <c r="U5" i="5"/>
  <c r="CG5" i="5" s="1"/>
  <c r="AB4" i="5"/>
  <c r="CN4" i="5" s="1"/>
  <c r="M4" i="5"/>
  <c r="BY4" i="5" s="1"/>
  <c r="AI4" i="5"/>
  <c r="CU4" i="5" s="1"/>
  <c r="AF4" i="5"/>
  <c r="CR4" i="5" s="1"/>
  <c r="BD3" i="5"/>
  <c r="DP3" i="5" s="1"/>
  <c r="BG3" i="5"/>
  <c r="DS3" i="5" s="1"/>
  <c r="BK3" i="5"/>
  <c r="DW3" i="5" s="1"/>
  <c r="E3" i="5"/>
  <c r="BQ3" i="5" s="1"/>
  <c r="AE5" i="5"/>
  <c r="CQ5" i="5" s="1"/>
  <c r="R5" i="5"/>
  <c r="CD5" i="5" s="1"/>
  <c r="X5" i="5"/>
  <c r="CJ5" i="5" s="1"/>
  <c r="M5" i="5"/>
  <c r="BY5" i="5" s="1"/>
  <c r="AV4" i="5"/>
  <c r="DH4" i="5" s="1"/>
  <c r="AS3" i="5"/>
  <c r="DE3" i="5" s="1"/>
  <c r="BL5" i="5"/>
  <c r="C10" i="3" s="1"/>
  <c r="AP5" i="5"/>
  <c r="DB5" i="5" s="1"/>
  <c r="C5" i="5"/>
  <c r="B10" i="3" s="1"/>
  <c r="AZ6" i="5"/>
  <c r="DL6" i="5" s="1"/>
  <c r="AO6" i="5"/>
  <c r="DA6" i="5" s="1"/>
  <c r="V6" i="5"/>
  <c r="CH6" i="5" s="1"/>
  <c r="AT6" i="5"/>
  <c r="DF6" i="5" s="1"/>
  <c r="Q5" i="5"/>
  <c r="CC5" i="5" s="1"/>
  <c r="BA3" i="5"/>
  <c r="DM3" i="5" s="1"/>
  <c r="AP6" i="5"/>
  <c r="DB6" i="5" s="1"/>
  <c r="AE6" i="5"/>
  <c r="CQ6" i="5" s="1"/>
  <c r="J6" i="5"/>
  <c r="BV6" i="5" s="1"/>
  <c r="BG6" i="5"/>
  <c r="DS6" i="5" s="1"/>
  <c r="BL6" i="5"/>
  <c r="C11" i="3" s="1"/>
  <c r="AW6" i="5"/>
  <c r="DI6" i="5" s="1"/>
  <c r="BF5" i="5"/>
  <c r="DR5" i="5" s="1"/>
  <c r="S3" i="5"/>
  <c r="CE3" i="5" s="1"/>
  <c r="C4" i="5"/>
  <c r="B9" i="3" s="1"/>
  <c r="G6" i="5"/>
  <c r="BS6" i="5" s="1"/>
  <c r="H6" i="5"/>
  <c r="BT6" i="5" s="1"/>
  <c r="AR6" i="5"/>
  <c r="DD6" i="5" s="1"/>
  <c r="AS6" i="5"/>
  <c r="DE6" i="5" s="1"/>
  <c r="K6" i="5"/>
  <c r="BW6" i="5" s="1"/>
  <c r="P5" i="5"/>
  <c r="CB5" i="5" s="1"/>
  <c r="BF3" i="5"/>
  <c r="DR3" i="5" s="1"/>
  <c r="R6" i="5"/>
  <c r="CD6" i="5" s="1"/>
  <c r="BF6" i="5"/>
  <c r="DR6" i="5" s="1"/>
  <c r="O6" i="5"/>
  <c r="CA6" i="5" s="1"/>
  <c r="BN7" i="5"/>
  <c r="E12" i="3" s="1"/>
  <c r="AG7" i="5"/>
  <c r="CS7" i="5" s="1"/>
  <c r="Y7" i="5"/>
  <c r="CK7" i="5" s="1"/>
  <c r="AT7" i="5"/>
  <c r="DF7" i="5" s="1"/>
  <c r="AX7" i="5"/>
  <c r="DJ7" i="5" s="1"/>
  <c r="X7" i="5"/>
  <c r="CJ7" i="5" s="1"/>
  <c r="BI7" i="5"/>
  <c r="DU7" i="5" s="1"/>
  <c r="BL7" i="5"/>
  <c r="C12" i="3" s="1"/>
  <c r="AN7" i="5"/>
  <c r="CZ7" i="5" s="1"/>
  <c r="AF7" i="5"/>
  <c r="CR7" i="5" s="1"/>
  <c r="R7" i="5"/>
  <c r="CD7" i="5" s="1"/>
  <c r="E7" i="5"/>
  <c r="BQ7" i="5" s="1"/>
  <c r="N7" i="5"/>
  <c r="BZ7" i="5" s="1"/>
  <c r="BA7" i="5"/>
  <c r="DM7" i="5" s="1"/>
  <c r="P7" i="5"/>
  <c r="CB7" i="5" s="1"/>
  <c r="AD7" i="5"/>
  <c r="CP7" i="5" s="1"/>
  <c r="AX8" i="5"/>
  <c r="DJ8" i="5" s="1"/>
  <c r="AI8" i="5"/>
  <c r="CU8" i="5" s="1"/>
  <c r="AW8" i="5"/>
  <c r="DI8" i="5" s="1"/>
  <c r="BC8" i="5"/>
  <c r="DO8" i="5" s="1"/>
  <c r="BD8" i="5"/>
  <c r="DP8" i="5" s="1"/>
  <c r="AT8" i="5"/>
  <c r="DF8" i="5" s="1"/>
  <c r="L4" i="5"/>
  <c r="BX4" i="5" s="1"/>
  <c r="N4" i="5"/>
  <c r="BZ4" i="5" s="1"/>
  <c r="T4" i="5"/>
  <c r="CF4" i="5" s="1"/>
  <c r="E4" i="5"/>
  <c r="BQ4" i="5" s="1"/>
  <c r="AL3" i="5"/>
  <c r="CX3" i="5" s="1"/>
  <c r="D3" i="5"/>
  <c r="BP3" i="5" s="1"/>
  <c r="BK5" i="5"/>
  <c r="DW5" i="5" s="1"/>
  <c r="AK5" i="5"/>
  <c r="CW5" i="5" s="1"/>
  <c r="AL4" i="5"/>
  <c r="CX4" i="5" s="1"/>
  <c r="BK4" i="5"/>
  <c r="DW4" i="5" s="1"/>
  <c r="BE3" i="5"/>
  <c r="DQ3" i="5" s="1"/>
  <c r="Z5" i="5"/>
  <c r="CL5" i="5" s="1"/>
  <c r="AN4" i="5"/>
  <c r="CZ4" i="5" s="1"/>
  <c r="W4" i="5"/>
  <c r="CI4" i="5" s="1"/>
  <c r="O4" i="5"/>
  <c r="CA4" i="5" s="1"/>
  <c r="AU3" i="5"/>
  <c r="DG3" i="5" s="1"/>
  <c r="AA3" i="5"/>
  <c r="CM3" i="5" s="1"/>
  <c r="AH5" i="5"/>
  <c r="CT5" i="5" s="1"/>
  <c r="S5" i="5"/>
  <c r="CE5" i="5" s="1"/>
  <c r="AS4" i="5"/>
  <c r="DE4" i="5" s="1"/>
  <c r="BJ3" i="5"/>
  <c r="DV3" i="5" s="1"/>
  <c r="BC5" i="5"/>
  <c r="DO5" i="5" s="1"/>
  <c r="BA4" i="5"/>
  <c r="DM4" i="5" s="1"/>
  <c r="AU4" i="5"/>
  <c r="DG4" i="5" s="1"/>
  <c r="BH4" i="5"/>
  <c r="DT4" i="5" s="1"/>
  <c r="D4" i="5"/>
  <c r="BP4" i="5" s="1"/>
  <c r="AF3" i="5"/>
  <c r="CR3" i="5" s="1"/>
  <c r="AZ3" i="5"/>
  <c r="DL3" i="5" s="1"/>
  <c r="AV3" i="5"/>
  <c r="DH3" i="5" s="1"/>
  <c r="H3" i="5"/>
  <c r="BT3" i="5" s="1"/>
  <c r="AG5" i="5"/>
  <c r="CS5" i="5" s="1"/>
  <c r="AR5" i="5"/>
  <c r="DD5" i="5" s="1"/>
  <c r="AL5" i="5"/>
  <c r="CX5" i="5" s="1"/>
  <c r="AU5" i="5"/>
  <c r="DG5" i="5" s="1"/>
  <c r="BM4" i="5"/>
  <c r="D9" i="3" s="1"/>
  <c r="W3" i="5"/>
  <c r="CI3" i="5" s="1"/>
  <c r="F5" i="5"/>
  <c r="BR5" i="5" s="1"/>
  <c r="AA5" i="5"/>
  <c r="CM5" i="5" s="1"/>
  <c r="C3" i="5"/>
  <c r="B8" i="3" s="1"/>
  <c r="BJ6" i="5"/>
  <c r="DV6" i="5" s="1"/>
  <c r="AI6" i="5"/>
  <c r="CU6" i="5" s="1"/>
  <c r="BH6" i="5"/>
  <c r="DT6" i="5" s="1"/>
  <c r="Z6" i="5"/>
  <c r="CL6" i="5" s="1"/>
  <c r="BH5" i="5"/>
  <c r="DT5" i="5" s="1"/>
  <c r="BH3" i="5"/>
  <c r="DT3" i="5" s="1"/>
  <c r="BE6" i="5"/>
  <c r="DQ6" i="5" s="1"/>
  <c r="BJ5" i="5"/>
  <c r="DV5" i="5" s="1"/>
  <c r="AL6" i="5"/>
  <c r="CX6" i="5" s="1"/>
  <c r="AB6" i="5"/>
  <c r="CN6" i="5" s="1"/>
  <c r="AA6" i="5"/>
  <c r="CM6" i="5" s="1"/>
  <c r="AX6" i="5"/>
  <c r="DJ6" i="5" s="1"/>
  <c r="BI5" i="5"/>
  <c r="DU5" i="5" s="1"/>
  <c r="V3" i="5"/>
  <c r="CH3" i="5" s="1"/>
  <c r="AQ6" i="5"/>
  <c r="DC6" i="5" s="1"/>
  <c r="P6" i="5"/>
  <c r="CB6" i="5" s="1"/>
  <c r="W6" i="5"/>
  <c r="CI6" i="5" s="1"/>
  <c r="Q6" i="5"/>
  <c r="CC6" i="5" s="1"/>
  <c r="AD6" i="5"/>
  <c r="CP6" i="5" s="1"/>
  <c r="BK6" i="5"/>
  <c r="DW6" i="5" s="1"/>
  <c r="H5" i="5"/>
  <c r="BT5" i="5" s="1"/>
  <c r="Y3" i="5"/>
  <c r="CK3" i="5" s="1"/>
  <c r="AV6" i="5"/>
  <c r="DH6" i="5" s="1"/>
  <c r="AX5" i="5"/>
  <c r="DJ5" i="5" s="1"/>
  <c r="BB5" i="5"/>
  <c r="DN5" i="5" s="1"/>
  <c r="W7" i="5"/>
  <c r="CI7" i="5" s="1"/>
  <c r="BF7" i="5"/>
  <c r="DR7" i="5" s="1"/>
  <c r="AK7" i="5"/>
  <c r="CW7" i="5" s="1"/>
  <c r="AO7" i="5"/>
  <c r="DA7" i="5" s="1"/>
  <c r="BK7" i="5"/>
  <c r="DW7" i="5" s="1"/>
  <c r="T7" i="5"/>
  <c r="CF7" i="5" s="1"/>
  <c r="BC7" i="5"/>
  <c r="DO7" i="5" s="1"/>
  <c r="I7" i="5"/>
  <c r="BU7" i="5" s="1"/>
  <c r="BH7" i="5"/>
  <c r="DT7" i="5" s="1"/>
  <c r="AV7" i="5"/>
  <c r="DH7" i="5" s="1"/>
  <c r="F7" i="5"/>
  <c r="BR7" i="5" s="1"/>
  <c r="AM7" i="5"/>
  <c r="CY7" i="5" s="1"/>
  <c r="U7" i="5"/>
  <c r="CG7" i="5" s="1"/>
  <c r="BD7" i="5"/>
  <c r="DP7" i="5" s="1"/>
  <c r="K7" i="5"/>
  <c r="BW7" i="5" s="1"/>
  <c r="G7" i="5"/>
  <c r="BS7" i="5" s="1"/>
  <c r="AR8" i="5"/>
  <c r="DD8" i="5" s="1"/>
  <c r="X8" i="5"/>
  <c r="CJ8" i="5" s="1"/>
  <c r="D8" i="5"/>
  <c r="BP8" i="5" s="1"/>
  <c r="BH8" i="5"/>
  <c r="DT8" i="5" s="1"/>
  <c r="AC8" i="5"/>
  <c r="CO8" i="5" s="1"/>
  <c r="AH4" i="5"/>
  <c r="CT4" i="5" s="1"/>
  <c r="AT4" i="5"/>
  <c r="DF4" i="5" s="1"/>
  <c r="AE4" i="5"/>
  <c r="CQ4" i="5" s="1"/>
  <c r="Z3" i="5"/>
  <c r="CL3" i="5" s="1"/>
  <c r="AI3" i="5"/>
  <c r="CU3" i="5" s="1"/>
  <c r="BM5" i="5"/>
  <c r="D10" i="3" s="1"/>
  <c r="AC5" i="5"/>
  <c r="CO5" i="5" s="1"/>
  <c r="AW4" i="5"/>
  <c r="DI4" i="5" s="1"/>
  <c r="AY4" i="5"/>
  <c r="DK4" i="5" s="1"/>
  <c r="T3" i="5"/>
  <c r="CF3" i="5" s="1"/>
  <c r="M3" i="5"/>
  <c r="BY3" i="5" s="1"/>
  <c r="AM5" i="5"/>
  <c r="CY5" i="5" s="1"/>
  <c r="U4" i="5"/>
  <c r="CG4" i="5" s="1"/>
  <c r="AJ4" i="5"/>
  <c r="CV4" i="5" s="1"/>
  <c r="AK3" i="5"/>
  <c r="CW3" i="5" s="1"/>
  <c r="X3" i="5"/>
  <c r="CJ3" i="5" s="1"/>
  <c r="L5" i="5"/>
  <c r="BX5" i="5" s="1"/>
  <c r="AN5" i="5"/>
  <c r="CZ5" i="5" s="1"/>
  <c r="Z4" i="5"/>
  <c r="CL4" i="5" s="1"/>
  <c r="AJ3" i="5"/>
  <c r="CV3" i="5" s="1"/>
  <c r="O5" i="5"/>
  <c r="CA5" i="5" s="1"/>
  <c r="AD4" i="5"/>
  <c r="CP4" i="5" s="1"/>
  <c r="BL4" i="5"/>
  <c r="C9" i="3" s="1"/>
  <c r="X4" i="5"/>
  <c r="CJ4" i="5" s="1"/>
  <c r="AA4" i="5"/>
  <c r="CM4" i="5" s="1"/>
  <c r="BI3" i="5"/>
  <c r="DU3" i="5" s="1"/>
  <c r="G3" i="5"/>
  <c r="BS3" i="5" s="1"/>
  <c r="R3" i="5"/>
  <c r="CD3" i="5" s="1"/>
  <c r="AP3" i="5"/>
  <c r="DB3" i="5" s="1"/>
  <c r="BG5" i="5"/>
  <c r="DS5" i="5" s="1"/>
  <c r="AQ5" i="5"/>
  <c r="DC5" i="5" s="1"/>
  <c r="AD5" i="5"/>
  <c r="CP5" i="5" s="1"/>
  <c r="AB5" i="5"/>
  <c r="CN5" i="5" s="1"/>
  <c r="S4" i="5"/>
  <c r="CE4" i="5" s="1"/>
  <c r="P3" i="5"/>
  <c r="CB3" i="5" s="1"/>
  <c r="BL3" i="5"/>
  <c r="C8" i="3" s="1"/>
  <c r="AY5" i="5"/>
  <c r="DK5" i="5" s="1"/>
  <c r="D5" i="5"/>
  <c r="BP5" i="5" s="1"/>
  <c r="T6" i="5"/>
  <c r="CF6" i="5" s="1"/>
  <c r="BD6" i="5"/>
  <c r="DP6" i="5" s="1"/>
  <c r="AG6" i="5"/>
  <c r="CS6" i="5" s="1"/>
  <c r="BA6" i="5"/>
  <c r="DM6" i="5" s="1"/>
  <c r="AZ5" i="5"/>
  <c r="DL5" i="5" s="1"/>
  <c r="O3" i="5"/>
  <c r="CA3" i="5" s="1"/>
  <c r="Q4" i="5"/>
  <c r="CC4" i="5" s="1"/>
  <c r="AF6" i="5"/>
  <c r="CR6" i="5" s="1"/>
  <c r="L6" i="5"/>
  <c r="BX6" i="5" s="1"/>
  <c r="BB6" i="5"/>
  <c r="DN6" i="5" s="1"/>
  <c r="X6" i="5"/>
  <c r="CJ6" i="5" s="1"/>
  <c r="AN6" i="5"/>
  <c r="CZ6" i="5" s="1"/>
  <c r="AV5" i="5"/>
  <c r="DH5" i="5" s="1"/>
  <c r="AG3" i="5"/>
  <c r="CS3" i="5" s="1"/>
  <c r="AK4" i="5"/>
  <c r="CW4" i="5" s="1"/>
  <c r="BC6" i="5"/>
  <c r="DO6" i="5" s="1"/>
  <c r="BE4" i="5"/>
  <c r="DQ4" i="5" s="1"/>
  <c r="Y6" i="5"/>
  <c r="CK6" i="5" s="1"/>
  <c r="AU6" i="5"/>
  <c r="DG6" i="5" s="1"/>
  <c r="AH6" i="5"/>
  <c r="CT6" i="5" s="1"/>
  <c r="BI6" i="5"/>
  <c r="DU6" i="5" s="1"/>
  <c r="AH3" i="5"/>
  <c r="CT3" i="5" s="1"/>
  <c r="AP4" i="5"/>
  <c r="DB4" i="5" s="1"/>
  <c r="AC6" i="5"/>
  <c r="CO6" i="5" s="1"/>
  <c r="N3" i="5"/>
  <c r="BZ3" i="5" s="1"/>
  <c r="Y4" i="5"/>
  <c r="CK4" i="5" s="1"/>
  <c r="AC7" i="5"/>
  <c r="CO7" i="5" s="1"/>
  <c r="AY7" i="5"/>
  <c r="DK7" i="5" s="1"/>
  <c r="H7" i="5"/>
  <c r="BT7" i="5" s="1"/>
  <c r="D7" i="5"/>
  <c r="BP7" i="5" s="1"/>
  <c r="BE7" i="5"/>
  <c r="DQ7" i="5" s="1"/>
  <c r="O7" i="5"/>
  <c r="CA7" i="5" s="1"/>
  <c r="BG7" i="5"/>
  <c r="DS7" i="5" s="1"/>
  <c r="Q7" i="5"/>
  <c r="CC7" i="5" s="1"/>
  <c r="AI7" i="5"/>
  <c r="CU7" i="5" s="1"/>
  <c r="AB7" i="5"/>
  <c r="CN7" i="5" s="1"/>
  <c r="AE7" i="5"/>
  <c r="CQ7" i="5" s="1"/>
  <c r="C6" i="5"/>
  <c r="B11" i="3" s="1"/>
  <c r="AE3" i="5"/>
  <c r="CQ3" i="5" s="1"/>
  <c r="H4" i="5"/>
  <c r="BT4" i="5" s="1"/>
  <c r="AT5" i="5"/>
  <c r="DF5" i="5" s="1"/>
  <c r="J3" i="5"/>
  <c r="BV3" i="5" s="1"/>
  <c r="BN4" i="5"/>
  <c r="E9" i="3" s="1"/>
  <c r="G4" i="5"/>
  <c r="BS4" i="5" s="1"/>
  <c r="AO3" i="5"/>
  <c r="DA3" i="5" s="1"/>
  <c r="AW5" i="5"/>
  <c r="DI5" i="5" s="1"/>
  <c r="AM3" i="5"/>
  <c r="CY3" i="5" s="1"/>
  <c r="N6" i="5"/>
  <c r="BZ6" i="5" s="1"/>
  <c r="BC3" i="5"/>
  <c r="DO3" i="5" s="1"/>
  <c r="F6" i="5"/>
  <c r="BR6" i="5" s="1"/>
  <c r="Q3" i="5"/>
  <c r="CC3" i="5" s="1"/>
  <c r="BN6" i="5"/>
  <c r="E11" i="3" s="1"/>
  <c r="T5" i="5"/>
  <c r="CF5" i="5" s="1"/>
  <c r="AN3" i="5"/>
  <c r="CZ3" i="5" s="1"/>
  <c r="AR7" i="5"/>
  <c r="DD7" i="5" s="1"/>
  <c r="AL7" i="5"/>
  <c r="CX7" i="5" s="1"/>
  <c r="Z7" i="5"/>
  <c r="CL7" i="5" s="1"/>
  <c r="AP7" i="5"/>
  <c r="DB7" i="5" s="1"/>
  <c r="J7" i="5"/>
  <c r="BV7" i="5" s="1"/>
  <c r="Q8" i="5"/>
  <c r="CC8" i="5" s="1"/>
  <c r="AG8" i="5"/>
  <c r="CS8" i="5" s="1"/>
  <c r="BN8" i="5"/>
  <c r="E13" i="3" s="1"/>
  <c r="AA8" i="5"/>
  <c r="CM8" i="5" s="1"/>
  <c r="O8" i="5"/>
  <c r="CA8" i="5" s="1"/>
  <c r="I8" i="5"/>
  <c r="BU8" i="5" s="1"/>
  <c r="AU8" i="5"/>
  <c r="DG8" i="5" s="1"/>
  <c r="G8" i="5"/>
  <c r="BS8" i="5" s="1"/>
  <c r="P8" i="5"/>
  <c r="CB8" i="5" s="1"/>
  <c r="AH8" i="5"/>
  <c r="CT8" i="5" s="1"/>
  <c r="M8" i="5"/>
  <c r="BY8" i="5" s="1"/>
  <c r="AP8" i="5"/>
  <c r="DB8" i="5" s="1"/>
  <c r="AY8" i="5"/>
  <c r="DK8" i="5" s="1"/>
  <c r="F9" i="5"/>
  <c r="BR9" i="5" s="1"/>
  <c r="P9" i="5"/>
  <c r="CB9" i="5" s="1"/>
  <c r="I9" i="5"/>
  <c r="BU9" i="5" s="1"/>
  <c r="BL9" i="5"/>
  <c r="C14" i="3" s="1"/>
  <c r="AD10" i="5"/>
  <c r="CP10" i="5" s="1"/>
  <c r="BL10" i="5"/>
  <c r="C15" i="3" s="1"/>
  <c r="BH10" i="5"/>
  <c r="DT10" i="5" s="1"/>
  <c r="L9" i="5"/>
  <c r="BX9" i="5" s="1"/>
  <c r="BB9" i="5"/>
  <c r="DN9" i="5" s="1"/>
  <c r="BM9" i="5"/>
  <c r="D14" i="3" s="1"/>
  <c r="H9" i="5"/>
  <c r="BT9" i="5" s="1"/>
  <c r="AC10" i="5"/>
  <c r="CO10" i="5" s="1"/>
  <c r="BD9" i="5"/>
  <c r="DP9" i="5" s="1"/>
  <c r="BE9" i="5"/>
  <c r="DQ9" i="5" s="1"/>
  <c r="BN10" i="5"/>
  <c r="E15" i="3" s="1"/>
  <c r="W10" i="5"/>
  <c r="CI10" i="5" s="1"/>
  <c r="P10" i="5"/>
  <c r="CB10" i="5" s="1"/>
  <c r="AG10" i="5"/>
  <c r="CS10" i="5" s="1"/>
  <c r="AO9" i="5"/>
  <c r="DA9" i="5" s="1"/>
  <c r="O9" i="5"/>
  <c r="CA9" i="5" s="1"/>
  <c r="BE10" i="5"/>
  <c r="DQ10" i="5" s="1"/>
  <c r="AK10" i="5"/>
  <c r="CW10" i="5" s="1"/>
  <c r="AL10" i="5"/>
  <c r="CX10" i="5" s="1"/>
  <c r="L10" i="5"/>
  <c r="BX10" i="5" s="1"/>
  <c r="BC10" i="5"/>
  <c r="DO10" i="5" s="1"/>
  <c r="U9" i="5"/>
  <c r="CG9" i="5" s="1"/>
  <c r="AC9" i="5"/>
  <c r="CO9" i="5" s="1"/>
  <c r="N9" i="5"/>
  <c r="BZ9" i="5" s="1"/>
  <c r="AH10" i="5"/>
  <c r="CT10" i="5" s="1"/>
  <c r="AU10" i="5"/>
  <c r="DG10" i="5" s="1"/>
  <c r="Y10" i="5"/>
  <c r="CK10" i="5" s="1"/>
  <c r="BB11" i="5"/>
  <c r="DN11" i="5" s="1"/>
  <c r="F11" i="5"/>
  <c r="BR11" i="5" s="1"/>
  <c r="AN11" i="5"/>
  <c r="CZ11" i="5" s="1"/>
  <c r="AT11" i="5"/>
  <c r="DF11" i="5" s="1"/>
  <c r="AD11" i="5"/>
  <c r="CP11" i="5" s="1"/>
  <c r="BI11" i="5"/>
  <c r="DU11" i="5" s="1"/>
  <c r="Q11" i="5"/>
  <c r="CC11" i="5" s="1"/>
  <c r="BG11" i="5"/>
  <c r="DS11" i="5" s="1"/>
  <c r="AH11" i="5"/>
  <c r="CT11" i="5" s="1"/>
  <c r="BL11" i="5"/>
  <c r="C16" i="3" s="1"/>
  <c r="AU11" i="5"/>
  <c r="DG11" i="5" s="1"/>
  <c r="BD11" i="5"/>
  <c r="DP11" i="5" s="1"/>
  <c r="T11" i="5"/>
  <c r="CF11" i="5" s="1"/>
  <c r="I11" i="5"/>
  <c r="BU11" i="5" s="1"/>
  <c r="M11" i="5"/>
  <c r="BY11" i="5" s="1"/>
  <c r="Z11" i="5"/>
  <c r="CL11" i="5" s="1"/>
  <c r="AK12" i="5"/>
  <c r="CW12" i="5" s="1"/>
  <c r="W12" i="5"/>
  <c r="CI12" i="5" s="1"/>
  <c r="AR12" i="5"/>
  <c r="DD12" i="5" s="1"/>
  <c r="AD12" i="5"/>
  <c r="CP12" i="5" s="1"/>
  <c r="AG4" i="5"/>
  <c r="CS4" i="5" s="1"/>
  <c r="AD3" i="5"/>
  <c r="CP3" i="5" s="1"/>
  <c r="AQ4" i="5"/>
  <c r="DC4" i="5" s="1"/>
  <c r="BB4" i="5"/>
  <c r="DN4" i="5" s="1"/>
  <c r="BM3" i="5"/>
  <c r="D8" i="3" s="1"/>
  <c r="I3" i="5"/>
  <c r="BU3" i="5" s="1"/>
  <c r="AR4" i="5"/>
  <c r="DD4" i="5" s="1"/>
  <c r="K3" i="5"/>
  <c r="BW3" i="5" s="1"/>
  <c r="AS5" i="5"/>
  <c r="DE5" i="5" s="1"/>
  <c r="BN5" i="5"/>
  <c r="E10" i="3" s="1"/>
  <c r="AK6" i="5"/>
  <c r="CW6" i="5" s="1"/>
  <c r="J4" i="5"/>
  <c r="BV4" i="5" s="1"/>
  <c r="D6" i="5"/>
  <c r="BP6" i="5" s="1"/>
  <c r="V4" i="5"/>
  <c r="CH4" i="5" s="1"/>
  <c r="I6" i="5"/>
  <c r="BU6" i="5" s="1"/>
  <c r="I4" i="5"/>
  <c r="BU4" i="5" s="1"/>
  <c r="AA7" i="5"/>
  <c r="CM7" i="5" s="1"/>
  <c r="S7" i="5"/>
  <c r="CE7" i="5" s="1"/>
  <c r="AU7" i="5"/>
  <c r="DG7" i="5" s="1"/>
  <c r="AQ7" i="5"/>
  <c r="DC7" i="5" s="1"/>
  <c r="AW7" i="5"/>
  <c r="DI7" i="5" s="1"/>
  <c r="BM8" i="5"/>
  <c r="D13" i="3" s="1"/>
  <c r="AL8" i="5"/>
  <c r="CX8" i="5" s="1"/>
  <c r="F8" i="5"/>
  <c r="BR8" i="5" s="1"/>
  <c r="AK8" i="5"/>
  <c r="CW8" i="5" s="1"/>
  <c r="N8" i="5"/>
  <c r="BZ8" i="5" s="1"/>
  <c r="Z8" i="5"/>
  <c r="CL8" i="5" s="1"/>
  <c r="AJ8" i="5"/>
  <c r="CV8" i="5" s="1"/>
  <c r="BK8" i="5"/>
  <c r="DW8" i="5" s="1"/>
  <c r="BE8" i="5"/>
  <c r="DQ8" i="5" s="1"/>
  <c r="C7" i="5"/>
  <c r="B12" i="3" s="1"/>
  <c r="J8" i="5"/>
  <c r="BV8" i="5" s="1"/>
  <c r="V8" i="5"/>
  <c r="CH8" i="5" s="1"/>
  <c r="AS8" i="5"/>
  <c r="DE8" i="5" s="1"/>
  <c r="T8" i="5"/>
  <c r="CF8" i="5" s="1"/>
  <c r="D9" i="5"/>
  <c r="BP9" i="5" s="1"/>
  <c r="R9" i="5"/>
  <c r="CD9" i="5" s="1"/>
  <c r="AI9" i="5"/>
  <c r="CU9" i="5" s="1"/>
  <c r="AK9" i="5"/>
  <c r="CW9" i="5" s="1"/>
  <c r="I10" i="5"/>
  <c r="BU10" i="5" s="1"/>
  <c r="AS10" i="5"/>
  <c r="DE10" i="5" s="1"/>
  <c r="AO10" i="5"/>
  <c r="DA10" i="5" s="1"/>
  <c r="BJ9" i="5"/>
  <c r="DV9" i="5" s="1"/>
  <c r="AE9" i="5"/>
  <c r="CQ9" i="5" s="1"/>
  <c r="Q9" i="5"/>
  <c r="CC9" i="5" s="1"/>
  <c r="AY9" i="5"/>
  <c r="DK9" i="5" s="1"/>
  <c r="AN10" i="5"/>
  <c r="CZ10" i="5" s="1"/>
  <c r="AW9" i="5"/>
  <c r="DI9" i="5" s="1"/>
  <c r="AQ10" i="5"/>
  <c r="DC10" i="5" s="1"/>
  <c r="AV10" i="5"/>
  <c r="DH10" i="5" s="1"/>
  <c r="J10" i="5"/>
  <c r="BV10" i="5" s="1"/>
  <c r="BG10" i="5"/>
  <c r="DS10" i="5" s="1"/>
  <c r="AQ9" i="5"/>
  <c r="DC9" i="5" s="1"/>
  <c r="AH9" i="5"/>
  <c r="CT9" i="5" s="1"/>
  <c r="AF10" i="5"/>
  <c r="CR10" i="5" s="1"/>
  <c r="AL9" i="5"/>
  <c r="CX9" i="5" s="1"/>
  <c r="F10" i="5"/>
  <c r="BR10" i="5" s="1"/>
  <c r="BI10" i="5"/>
  <c r="DU10" i="5" s="1"/>
  <c r="S10" i="5"/>
  <c r="CE10" i="5" s="1"/>
  <c r="U10" i="5"/>
  <c r="CG10" i="5" s="1"/>
  <c r="BA9" i="5"/>
  <c r="DM9" i="5" s="1"/>
  <c r="AF9" i="5"/>
  <c r="CR9" i="5" s="1"/>
  <c r="BC9" i="5"/>
  <c r="DO9" i="5" s="1"/>
  <c r="AP10" i="5"/>
  <c r="DB10" i="5" s="1"/>
  <c r="X10" i="5"/>
  <c r="CJ10" i="5" s="1"/>
  <c r="H11" i="5"/>
  <c r="BT11" i="5" s="1"/>
  <c r="J11" i="5"/>
  <c r="BV11" i="5" s="1"/>
  <c r="AF11" i="5"/>
  <c r="CR11" i="5" s="1"/>
  <c r="V11" i="5"/>
  <c r="CH11" i="5" s="1"/>
  <c r="AY10" i="5"/>
  <c r="DK10" i="5" s="1"/>
  <c r="AW11" i="5"/>
  <c r="DI11" i="5" s="1"/>
  <c r="AV11" i="5"/>
  <c r="DH11" i="5" s="1"/>
  <c r="AE11" i="5"/>
  <c r="CQ11" i="5" s="1"/>
  <c r="BN11" i="5"/>
  <c r="E16" i="3" s="1"/>
  <c r="D11" i="5"/>
  <c r="BP11" i="5" s="1"/>
  <c r="AB11" i="5"/>
  <c r="CN11" i="5" s="1"/>
  <c r="Y11" i="5"/>
  <c r="CK11" i="5" s="1"/>
  <c r="R11" i="5"/>
  <c r="CD11" i="5" s="1"/>
  <c r="AJ11" i="5"/>
  <c r="CV11" i="5" s="1"/>
  <c r="AQ11" i="5"/>
  <c r="DC11" i="5" s="1"/>
  <c r="C10" i="5"/>
  <c r="B15" i="3" s="1"/>
  <c r="N11" i="5"/>
  <c r="BZ11" i="5" s="1"/>
  <c r="AN12" i="5"/>
  <c r="CZ12" i="5" s="1"/>
  <c r="AG12" i="5"/>
  <c r="CS12" i="5" s="1"/>
  <c r="E12" i="5"/>
  <c r="BQ12" i="5" s="1"/>
  <c r="AM4" i="5"/>
  <c r="CY4" i="5" s="1"/>
  <c r="K5" i="5"/>
  <c r="BW5" i="5" s="1"/>
  <c r="L3" i="5"/>
  <c r="BX3" i="5" s="1"/>
  <c r="BD4" i="5"/>
  <c r="DP4" i="5" s="1"/>
  <c r="Y5" i="5"/>
  <c r="CK5" i="5" s="1"/>
  <c r="AX4" i="5"/>
  <c r="DJ4" i="5" s="1"/>
  <c r="AY3" i="5"/>
  <c r="DK3" i="5" s="1"/>
  <c r="W5" i="5"/>
  <c r="CI5" i="5" s="1"/>
  <c r="AT3" i="5"/>
  <c r="DF3" i="5" s="1"/>
  <c r="E6" i="5"/>
  <c r="BQ6" i="5" s="1"/>
  <c r="BA5" i="5"/>
  <c r="DM5" i="5" s="1"/>
  <c r="AW3" i="5"/>
  <c r="DI3" i="5" s="1"/>
  <c r="I5" i="5"/>
  <c r="BU5" i="5" s="1"/>
  <c r="AR3" i="5"/>
  <c r="DD3" i="5" s="1"/>
  <c r="U6" i="5"/>
  <c r="CG6" i="5" s="1"/>
  <c r="J5" i="5"/>
  <c r="BV5" i="5" s="1"/>
  <c r="BB7" i="5"/>
  <c r="DN7" i="5" s="1"/>
  <c r="AS7" i="5"/>
  <c r="DE7" i="5" s="1"/>
  <c r="M7" i="5"/>
  <c r="BY7" i="5" s="1"/>
  <c r="L7" i="5"/>
  <c r="BX7" i="5" s="1"/>
  <c r="BM7" i="5"/>
  <c r="D12" i="3" s="1"/>
  <c r="H8" i="5"/>
  <c r="BT8" i="5" s="1"/>
  <c r="U8" i="5"/>
  <c r="CG8" i="5" s="1"/>
  <c r="R8" i="5"/>
  <c r="CD8" i="5" s="1"/>
  <c r="BG8" i="5"/>
  <c r="DS8" i="5" s="1"/>
  <c r="AF8" i="5"/>
  <c r="CR8" i="5" s="1"/>
  <c r="L8" i="5"/>
  <c r="BX8" i="5" s="1"/>
  <c r="BB8" i="5"/>
  <c r="DN8" i="5" s="1"/>
  <c r="AM8" i="5"/>
  <c r="CY8" i="5" s="1"/>
  <c r="BA8" i="5"/>
  <c r="DM8" i="5" s="1"/>
  <c r="BI8" i="5"/>
  <c r="DU8" i="5" s="1"/>
  <c r="E8" i="5"/>
  <c r="BQ8" i="5" s="1"/>
  <c r="W8" i="5"/>
  <c r="CI8" i="5" s="1"/>
  <c r="S8" i="5"/>
  <c r="CE8" i="5" s="1"/>
  <c r="S9" i="5"/>
  <c r="CE9" i="5" s="1"/>
  <c r="AV9" i="5"/>
  <c r="DH9" i="5" s="1"/>
  <c r="AR9" i="5"/>
  <c r="DD9" i="5" s="1"/>
  <c r="AP9" i="5"/>
  <c r="DB9" i="5" s="1"/>
  <c r="BA10" i="5"/>
  <c r="DM10" i="5" s="1"/>
  <c r="AX10" i="5"/>
  <c r="DJ10" i="5" s="1"/>
  <c r="Z10" i="5"/>
  <c r="CL10" i="5" s="1"/>
  <c r="W9" i="5"/>
  <c r="CI9" i="5" s="1"/>
  <c r="BF9" i="5"/>
  <c r="DR9" i="5" s="1"/>
  <c r="Z9" i="5"/>
  <c r="CL9" i="5" s="1"/>
  <c r="AX9" i="5"/>
  <c r="DJ9" i="5" s="1"/>
  <c r="BF10" i="5"/>
  <c r="DR10" i="5" s="1"/>
  <c r="BK9" i="5"/>
  <c r="DW9" i="5" s="1"/>
  <c r="AU9" i="5"/>
  <c r="DG9" i="5" s="1"/>
  <c r="BD10" i="5"/>
  <c r="DP10" i="5" s="1"/>
  <c r="AM10" i="5"/>
  <c r="CY10" i="5" s="1"/>
  <c r="AA10" i="5"/>
  <c r="CM10" i="5" s="1"/>
  <c r="AJ10" i="5"/>
  <c r="CV10" i="5" s="1"/>
  <c r="Y9" i="5"/>
  <c r="CK9" i="5" s="1"/>
  <c r="E9" i="5"/>
  <c r="BQ9" i="5" s="1"/>
  <c r="H10" i="5"/>
  <c r="BT10" i="5" s="1"/>
  <c r="AA9" i="5"/>
  <c r="CM9" i="5" s="1"/>
  <c r="AW10" i="5"/>
  <c r="DI10" i="5" s="1"/>
  <c r="G10" i="5"/>
  <c r="BS10" i="5" s="1"/>
  <c r="T10" i="5"/>
  <c r="CF10" i="5" s="1"/>
  <c r="AM9" i="5"/>
  <c r="CY9" i="5" s="1"/>
  <c r="BG9" i="5"/>
  <c r="DS9" i="5" s="1"/>
  <c r="AG9" i="5"/>
  <c r="CS9" i="5" s="1"/>
  <c r="C9" i="5"/>
  <c r="B14" i="3" s="1"/>
  <c r="AR10" i="5"/>
  <c r="DD10" i="5" s="1"/>
  <c r="J9" i="5"/>
  <c r="BV9" i="5" s="1"/>
  <c r="AS11" i="5"/>
  <c r="DE11" i="5" s="1"/>
  <c r="AR11" i="5"/>
  <c r="DD11" i="5" s="1"/>
  <c r="AL11" i="5"/>
  <c r="CX11" i="5" s="1"/>
  <c r="AP11" i="5"/>
  <c r="DB11" i="5" s="1"/>
  <c r="AT10" i="5"/>
  <c r="DF10" i="5" s="1"/>
  <c r="BH11" i="5"/>
  <c r="DT11" i="5" s="1"/>
  <c r="AY11" i="5"/>
  <c r="DK11" i="5" s="1"/>
  <c r="BA11" i="5"/>
  <c r="DM11" i="5" s="1"/>
  <c r="K11" i="5"/>
  <c r="BW11" i="5" s="1"/>
  <c r="O11" i="5"/>
  <c r="CA11" i="5" s="1"/>
  <c r="P11" i="5"/>
  <c r="CB11" i="5" s="1"/>
  <c r="BE11" i="5"/>
  <c r="DQ11" i="5" s="1"/>
  <c r="AO11" i="5"/>
  <c r="DA11" i="5" s="1"/>
  <c r="X11" i="5"/>
  <c r="CJ11" i="5" s="1"/>
  <c r="AZ11" i="5"/>
  <c r="DL11" i="5" s="1"/>
  <c r="N10" i="5"/>
  <c r="BZ10" i="5" s="1"/>
  <c r="BE12" i="5"/>
  <c r="DQ12" i="5" s="1"/>
  <c r="AV12" i="5"/>
  <c r="DH12" i="5" s="1"/>
  <c r="BL12" i="5"/>
  <c r="C17" i="3" s="1"/>
  <c r="BJ12" i="5"/>
  <c r="DV12" i="5" s="1"/>
  <c r="R4" i="5"/>
  <c r="CD4" i="5" s="1"/>
  <c r="U3" i="5"/>
  <c r="CG3" i="5" s="1"/>
  <c r="AJ6" i="5"/>
  <c r="CV6" i="5" s="1"/>
  <c r="AY6" i="5"/>
  <c r="DK6" i="5" s="1"/>
  <c r="AJ7" i="5"/>
  <c r="CV7" i="5" s="1"/>
  <c r="AN8" i="5"/>
  <c r="CZ8" i="5" s="1"/>
  <c r="AO8" i="5"/>
  <c r="DA8" i="5" s="1"/>
  <c r="BJ8" i="5"/>
  <c r="DV8" i="5" s="1"/>
  <c r="BN9" i="5"/>
  <c r="E14" i="3" s="1"/>
  <c r="E10" i="5"/>
  <c r="BQ10" i="5" s="1"/>
  <c r="X9" i="5"/>
  <c r="CJ9" i="5" s="1"/>
  <c r="AN9" i="5"/>
  <c r="CZ9" i="5" s="1"/>
  <c r="D10" i="5"/>
  <c r="BP10" i="5" s="1"/>
  <c r="V9" i="5"/>
  <c r="CH9" i="5" s="1"/>
  <c r="Q10" i="5"/>
  <c r="CC10" i="5" s="1"/>
  <c r="O10" i="5"/>
  <c r="CA10" i="5" s="1"/>
  <c r="AA11" i="5"/>
  <c r="CM11" i="5" s="1"/>
  <c r="U11" i="5"/>
  <c r="CG11" i="5" s="1"/>
  <c r="BJ10" i="5"/>
  <c r="DV10" i="5" s="1"/>
  <c r="AC11" i="5"/>
  <c r="CO11" i="5" s="1"/>
  <c r="P12" i="5"/>
  <c r="CB12" i="5" s="1"/>
  <c r="AL12" i="5"/>
  <c r="CX12" i="5" s="1"/>
  <c r="AM11" i="5"/>
  <c r="CY11" i="5" s="1"/>
  <c r="AF12" i="5"/>
  <c r="CR12" i="5" s="1"/>
  <c r="J12" i="5"/>
  <c r="BV12" i="5" s="1"/>
  <c r="AQ12" i="5"/>
  <c r="DC12" i="5" s="1"/>
  <c r="U12" i="5"/>
  <c r="CG12" i="5" s="1"/>
  <c r="Q13" i="5"/>
  <c r="CC13" i="5" s="1"/>
  <c r="W13" i="5"/>
  <c r="CI13" i="5" s="1"/>
  <c r="AN13" i="5"/>
  <c r="CZ13" i="5" s="1"/>
  <c r="BD13" i="5"/>
  <c r="DP13" i="5" s="1"/>
  <c r="BI12" i="5"/>
  <c r="DU12" i="5" s="1"/>
  <c r="H12" i="5"/>
  <c r="BT12" i="5" s="1"/>
  <c r="Z13" i="5"/>
  <c r="CL13" i="5" s="1"/>
  <c r="AS12" i="5"/>
  <c r="DE12" i="5" s="1"/>
  <c r="BG13" i="5"/>
  <c r="DS13" i="5" s="1"/>
  <c r="BA13" i="5"/>
  <c r="DM13" i="5" s="1"/>
  <c r="AQ13" i="5"/>
  <c r="DC13" i="5" s="1"/>
  <c r="AJ13" i="5"/>
  <c r="CV13" i="5" s="1"/>
  <c r="AT12" i="5"/>
  <c r="DF12" i="5" s="1"/>
  <c r="AK13" i="5"/>
  <c r="CW13" i="5" s="1"/>
  <c r="X13" i="5"/>
  <c r="CJ13" i="5" s="1"/>
  <c r="BB12" i="5"/>
  <c r="DN12" i="5" s="1"/>
  <c r="AP12" i="5"/>
  <c r="DB12" i="5" s="1"/>
  <c r="N13" i="5"/>
  <c r="BZ13" i="5" s="1"/>
  <c r="AE13" i="5"/>
  <c r="CQ13" i="5" s="1"/>
  <c r="BC13" i="5"/>
  <c r="DO13" i="5" s="1"/>
  <c r="L14" i="5"/>
  <c r="BX14" i="5" s="1"/>
  <c r="BN14" i="5"/>
  <c r="E19" i="3" s="1"/>
  <c r="AT14" i="5"/>
  <c r="DF14" i="5" s="1"/>
  <c r="H14" i="5"/>
  <c r="BT14" i="5" s="1"/>
  <c r="AZ13" i="5"/>
  <c r="DL13" i="5" s="1"/>
  <c r="AN14" i="5"/>
  <c r="CZ14" i="5" s="1"/>
  <c r="AB14" i="5"/>
  <c r="CN14" i="5" s="1"/>
  <c r="BG14" i="5"/>
  <c r="DS14" i="5" s="1"/>
  <c r="AK14" i="5"/>
  <c r="CW14" i="5" s="1"/>
  <c r="AH14" i="5"/>
  <c r="CT14" i="5" s="1"/>
  <c r="L13" i="5"/>
  <c r="BX13" i="5" s="1"/>
  <c r="V14" i="5"/>
  <c r="CH14" i="5" s="1"/>
  <c r="Z14" i="5"/>
  <c r="CL14" i="5" s="1"/>
  <c r="AB13" i="5"/>
  <c r="CN13" i="5" s="1"/>
  <c r="O14" i="5"/>
  <c r="CA14" i="5" s="1"/>
  <c r="AV14" i="5"/>
  <c r="DH14" i="5" s="1"/>
  <c r="AV15" i="5"/>
  <c r="DH15" i="5" s="1"/>
  <c r="BJ15" i="5"/>
  <c r="DV15" i="5" s="1"/>
  <c r="BD15" i="5"/>
  <c r="DP15" i="5" s="1"/>
  <c r="BG15" i="5"/>
  <c r="DS15" i="5" s="1"/>
  <c r="Q14" i="5"/>
  <c r="CC14" i="5" s="1"/>
  <c r="BI15" i="5"/>
  <c r="DU15" i="5" s="1"/>
  <c r="AB15" i="5"/>
  <c r="CN15" i="5" s="1"/>
  <c r="L15" i="5"/>
  <c r="BX15" i="5" s="1"/>
  <c r="AR15" i="5"/>
  <c r="DD15" i="5" s="1"/>
  <c r="E15" i="5"/>
  <c r="BQ15" i="5" s="1"/>
  <c r="Q15" i="5"/>
  <c r="CC15" i="5" s="1"/>
  <c r="D15" i="5"/>
  <c r="BP15" i="5" s="1"/>
  <c r="BN15" i="5"/>
  <c r="E20" i="3" s="1"/>
  <c r="AM14" i="5"/>
  <c r="CY14" i="5" s="1"/>
  <c r="C14" i="5"/>
  <c r="B19" i="3" s="1"/>
  <c r="AY15" i="5"/>
  <c r="DK15" i="5" s="1"/>
  <c r="AQ15" i="5"/>
  <c r="DC15" i="5" s="1"/>
  <c r="AZ15" i="5"/>
  <c r="DL15" i="5" s="1"/>
  <c r="R15" i="5"/>
  <c r="CD15" i="5" s="1"/>
  <c r="BM16" i="5"/>
  <c r="D21" i="3" s="1"/>
  <c r="G16" i="5"/>
  <c r="BS16" i="5" s="1"/>
  <c r="AV16" i="5"/>
  <c r="DH16" i="5" s="1"/>
  <c r="BJ4" i="5"/>
  <c r="DV4" i="5" s="1"/>
  <c r="AI5" i="5"/>
  <c r="CU5" i="5" s="1"/>
  <c r="AO5" i="5"/>
  <c r="DA5" i="5" s="1"/>
  <c r="S6" i="5"/>
  <c r="CE6" i="5" s="1"/>
  <c r="BJ7" i="5"/>
  <c r="DV7" i="5" s="1"/>
  <c r="V7" i="5"/>
  <c r="CH7" i="5" s="1"/>
  <c r="AZ8" i="5"/>
  <c r="DL8" i="5" s="1"/>
  <c r="AQ8" i="5"/>
  <c r="DC8" i="5" s="1"/>
  <c r="Y8" i="5"/>
  <c r="CK8" i="5" s="1"/>
  <c r="T9" i="5"/>
  <c r="CF9" i="5" s="1"/>
  <c r="BB10" i="5"/>
  <c r="DN10" i="5" s="1"/>
  <c r="AJ9" i="5"/>
  <c r="CV9" i="5" s="1"/>
  <c r="BM10" i="5"/>
  <c r="D15" i="3" s="1"/>
  <c r="BH9" i="5"/>
  <c r="DT9" i="5" s="1"/>
  <c r="R10" i="5"/>
  <c r="CD10" i="5" s="1"/>
  <c r="M9" i="5"/>
  <c r="BY9" i="5" s="1"/>
  <c r="AZ9" i="5"/>
  <c r="DL9" i="5" s="1"/>
  <c r="L11" i="5"/>
  <c r="BX11" i="5" s="1"/>
  <c r="S11" i="5"/>
  <c r="CE11" i="5" s="1"/>
  <c r="AG11" i="5"/>
  <c r="CS11" i="5" s="1"/>
  <c r="AX11" i="5"/>
  <c r="DJ11" i="5" s="1"/>
  <c r="AH12" i="5"/>
  <c r="CT12" i="5" s="1"/>
  <c r="BJ11" i="5"/>
  <c r="DV11" i="5" s="1"/>
  <c r="R12" i="5"/>
  <c r="CD12" i="5" s="1"/>
  <c r="L12" i="5"/>
  <c r="BX12" i="5" s="1"/>
  <c r="BM12" i="5"/>
  <c r="D17" i="3" s="1"/>
  <c r="BC12" i="5"/>
  <c r="DO12" i="5" s="1"/>
  <c r="AI12" i="5"/>
  <c r="CU12" i="5" s="1"/>
  <c r="AL13" i="5"/>
  <c r="CX13" i="5" s="1"/>
  <c r="P13" i="5"/>
  <c r="CB13" i="5" s="1"/>
  <c r="G13" i="5"/>
  <c r="BS13" i="5" s="1"/>
  <c r="BN13" i="5"/>
  <c r="E18" i="3" s="1"/>
  <c r="I12" i="5"/>
  <c r="BU12" i="5" s="1"/>
  <c r="BK13" i="5"/>
  <c r="DW13" i="5" s="1"/>
  <c r="BF13" i="5"/>
  <c r="DR13" i="5" s="1"/>
  <c r="BA12" i="5"/>
  <c r="DM12" i="5" s="1"/>
  <c r="J13" i="5"/>
  <c r="BV13" i="5" s="1"/>
  <c r="BH13" i="5"/>
  <c r="DT13" i="5" s="1"/>
  <c r="AS13" i="5"/>
  <c r="DE13" i="5" s="1"/>
  <c r="AT13" i="5"/>
  <c r="DF13" i="5" s="1"/>
  <c r="K12" i="5"/>
  <c r="BW12" i="5" s="1"/>
  <c r="H13" i="5"/>
  <c r="BT13" i="5" s="1"/>
  <c r="BD12" i="5"/>
  <c r="DP12" i="5" s="1"/>
  <c r="AB12" i="5"/>
  <c r="CN12" i="5" s="1"/>
  <c r="AC12" i="5"/>
  <c r="CO12" i="5" s="1"/>
  <c r="V13" i="5"/>
  <c r="CH13" i="5" s="1"/>
  <c r="M12" i="5"/>
  <c r="BY12" i="5" s="1"/>
  <c r="AR13" i="5"/>
  <c r="DD13" i="5" s="1"/>
  <c r="G14" i="5"/>
  <c r="BS14" i="5" s="1"/>
  <c r="AS14" i="5"/>
  <c r="DE14" i="5" s="1"/>
  <c r="AJ14" i="5"/>
  <c r="CV14" i="5" s="1"/>
  <c r="BJ14" i="5"/>
  <c r="DV14" i="5" s="1"/>
  <c r="K13" i="5"/>
  <c r="BW13" i="5" s="1"/>
  <c r="K14" i="5"/>
  <c r="BW14" i="5" s="1"/>
  <c r="BI14" i="5"/>
  <c r="DU14" i="5" s="1"/>
  <c r="BL14" i="5"/>
  <c r="C19" i="3" s="1"/>
  <c r="R14" i="5"/>
  <c r="CD14" i="5" s="1"/>
  <c r="R13" i="5"/>
  <c r="CD13" i="5" s="1"/>
  <c r="AA13" i="5"/>
  <c r="CM13" i="5" s="1"/>
  <c r="V5" i="5"/>
  <c r="CH5" i="5" s="1"/>
  <c r="E5" i="5"/>
  <c r="BQ5" i="5" s="1"/>
  <c r="N5" i="5"/>
  <c r="BZ5" i="5" s="1"/>
  <c r="AM6" i="5"/>
  <c r="CY6" i="5" s="1"/>
  <c r="AH7" i="5"/>
  <c r="CT7" i="5" s="1"/>
  <c r="K8" i="5"/>
  <c r="BW8" i="5" s="1"/>
  <c r="AD8" i="5"/>
  <c r="CP8" i="5" s="1"/>
  <c r="AB8" i="5"/>
  <c r="CN8" i="5" s="1"/>
  <c r="BF8" i="5"/>
  <c r="DR8" i="5" s="1"/>
  <c r="AT9" i="5"/>
  <c r="DF9" i="5" s="1"/>
  <c r="K9" i="5"/>
  <c r="BW9" i="5" s="1"/>
  <c r="AI10" i="5"/>
  <c r="CU10" i="5" s="1"/>
  <c r="AE10" i="5"/>
  <c r="CQ10" i="5" s="1"/>
  <c r="AD9" i="5"/>
  <c r="CP9" i="5" s="1"/>
  <c r="K10" i="5"/>
  <c r="BW10" i="5" s="1"/>
  <c r="AB9" i="5"/>
  <c r="CN9" i="5" s="1"/>
  <c r="BC11" i="5"/>
  <c r="DO11" i="5" s="1"/>
  <c r="AZ10" i="5"/>
  <c r="DL10" i="5" s="1"/>
  <c r="BK11" i="5"/>
  <c r="DW11" i="5" s="1"/>
  <c r="E11" i="5"/>
  <c r="BQ11" i="5" s="1"/>
  <c r="Y12" i="5"/>
  <c r="CK12" i="5" s="1"/>
  <c r="S12" i="5"/>
  <c r="CE12" i="5" s="1"/>
  <c r="AK11" i="5"/>
  <c r="CW11" i="5" s="1"/>
  <c r="BH12" i="5"/>
  <c r="DT12" i="5" s="1"/>
  <c r="AJ12" i="5"/>
  <c r="CV12" i="5" s="1"/>
  <c r="AX12" i="5"/>
  <c r="DJ12" i="5" s="1"/>
  <c r="V12" i="5"/>
  <c r="CH12" i="5" s="1"/>
  <c r="AA12" i="5"/>
  <c r="CM12" i="5" s="1"/>
  <c r="O13" i="5"/>
  <c r="CA13" i="5" s="1"/>
  <c r="E13" i="5"/>
  <c r="BQ13" i="5" s="1"/>
  <c r="T13" i="5"/>
  <c r="CF13" i="5" s="1"/>
  <c r="AU13" i="5"/>
  <c r="DG13" i="5" s="1"/>
  <c r="O12" i="5"/>
  <c r="CA12" i="5" s="1"/>
  <c r="BM13" i="5"/>
  <c r="D18" i="3" s="1"/>
  <c r="BN12" i="5"/>
  <c r="E17" i="3" s="1"/>
  <c r="AM12" i="5"/>
  <c r="CY12" i="5" s="1"/>
  <c r="BL13" i="5"/>
  <c r="C18" i="3" s="1"/>
  <c r="D13" i="5"/>
  <c r="BP13" i="5" s="1"/>
  <c r="AG13" i="5"/>
  <c r="CS13" i="5" s="1"/>
  <c r="BK12" i="5"/>
  <c r="DW12" i="5" s="1"/>
  <c r="D12" i="5"/>
  <c r="BP12" i="5" s="1"/>
  <c r="I13" i="5"/>
  <c r="BU13" i="5" s="1"/>
  <c r="X12" i="5"/>
  <c r="CJ12" i="5" s="1"/>
  <c r="Q12" i="5"/>
  <c r="CC12" i="5" s="1"/>
  <c r="G12" i="5"/>
  <c r="BS12" i="5" s="1"/>
  <c r="AX13" i="5"/>
  <c r="DJ13" i="5" s="1"/>
  <c r="N12" i="5"/>
  <c r="BZ12" i="5" s="1"/>
  <c r="BC14" i="5"/>
  <c r="DO14" i="5" s="1"/>
  <c r="AD14" i="5"/>
  <c r="CP14" i="5" s="1"/>
  <c r="AW14" i="5"/>
  <c r="DI14" i="5" s="1"/>
  <c r="M14" i="5"/>
  <c r="BY14" i="5" s="1"/>
  <c r="C13" i="5"/>
  <c r="B18" i="3" s="1"/>
  <c r="AH13" i="5"/>
  <c r="CT13" i="5" s="1"/>
  <c r="I14" i="5"/>
  <c r="BU14" i="5" s="1"/>
  <c r="AF14" i="5"/>
  <c r="CR14" i="5" s="1"/>
  <c r="AY14" i="5"/>
  <c r="DK14" i="5" s="1"/>
  <c r="BD14" i="5"/>
  <c r="DP14" i="5" s="1"/>
  <c r="AP13" i="5"/>
  <c r="DB13" i="5" s="1"/>
  <c r="BH14" i="5"/>
  <c r="DT14" i="5" s="1"/>
  <c r="BE14" i="5"/>
  <c r="DQ14" i="5" s="1"/>
  <c r="U13" i="5"/>
  <c r="CG13" i="5" s="1"/>
  <c r="BA14" i="5"/>
  <c r="DM14" i="5" s="1"/>
  <c r="P14" i="5"/>
  <c r="CB14" i="5" s="1"/>
  <c r="BM6" i="5"/>
  <c r="D11" i="3" s="1"/>
  <c r="AV8" i="5"/>
  <c r="DH8" i="5" s="1"/>
  <c r="BK10" i="5"/>
  <c r="DW10" i="5" s="1"/>
  <c r="G9" i="5"/>
  <c r="BS9" i="5" s="1"/>
  <c r="BM11" i="5"/>
  <c r="D16" i="3" s="1"/>
  <c r="AO12" i="5"/>
  <c r="DA12" i="5" s="1"/>
  <c r="BG12" i="5"/>
  <c r="DS12" i="5" s="1"/>
  <c r="BB13" i="5"/>
  <c r="DN13" i="5" s="1"/>
  <c r="BJ13" i="5"/>
  <c r="DV13" i="5" s="1"/>
  <c r="BF12" i="5"/>
  <c r="DR12" i="5" s="1"/>
  <c r="T12" i="5"/>
  <c r="CF12" i="5" s="1"/>
  <c r="BM14" i="5"/>
  <c r="D19" i="3" s="1"/>
  <c r="T14" i="5"/>
  <c r="CF14" i="5" s="1"/>
  <c r="AX14" i="5"/>
  <c r="DJ14" i="5" s="1"/>
  <c r="AP14" i="5"/>
  <c r="DB14" i="5" s="1"/>
  <c r="AA14" i="5"/>
  <c r="CM14" i="5" s="1"/>
  <c r="AC14" i="5"/>
  <c r="CO14" i="5" s="1"/>
  <c r="AI15" i="5"/>
  <c r="CU15" i="5" s="1"/>
  <c r="AK15" i="5"/>
  <c r="CW15" i="5" s="1"/>
  <c r="X14" i="5"/>
  <c r="CJ14" i="5" s="1"/>
  <c r="Y15" i="5"/>
  <c r="CK15" i="5" s="1"/>
  <c r="N15" i="5"/>
  <c r="BZ15" i="5" s="1"/>
  <c r="P15" i="5"/>
  <c r="CB15" i="5" s="1"/>
  <c r="BF14" i="5"/>
  <c r="DR14" i="5" s="1"/>
  <c r="T15" i="5"/>
  <c r="CF15" i="5" s="1"/>
  <c r="AN15" i="5"/>
  <c r="CZ15" i="5" s="1"/>
  <c r="AC15" i="5"/>
  <c r="CO15" i="5" s="1"/>
  <c r="J14" i="5"/>
  <c r="BV14" i="5" s="1"/>
  <c r="I15" i="5"/>
  <c r="BU15" i="5" s="1"/>
  <c r="AX15" i="5"/>
  <c r="DJ15" i="5" s="1"/>
  <c r="BF15" i="5"/>
  <c r="DR15" i="5" s="1"/>
  <c r="H16" i="5"/>
  <c r="BT16" i="5" s="1"/>
  <c r="AZ16" i="5"/>
  <c r="DL16" i="5" s="1"/>
  <c r="AQ16" i="5"/>
  <c r="DC16" i="5" s="1"/>
  <c r="AX16" i="5"/>
  <c r="DJ16" i="5" s="1"/>
  <c r="P16" i="5"/>
  <c r="CB16" i="5" s="1"/>
  <c r="AC16" i="5"/>
  <c r="CO16" i="5" s="1"/>
  <c r="BJ16" i="5"/>
  <c r="DV16" i="5" s="1"/>
  <c r="BN16" i="5"/>
  <c r="E21" i="3" s="1"/>
  <c r="X16" i="5"/>
  <c r="CJ16" i="5" s="1"/>
  <c r="AW16" i="5"/>
  <c r="DI16" i="5" s="1"/>
  <c r="AK16" i="5"/>
  <c r="CW16" i="5" s="1"/>
  <c r="R16" i="5"/>
  <c r="CD16" i="5" s="1"/>
  <c r="BN17" i="5"/>
  <c r="E22" i="3" s="1"/>
  <c r="D16" i="5"/>
  <c r="BP16" i="5" s="1"/>
  <c r="BG16" i="5"/>
  <c r="DS16" i="5" s="1"/>
  <c r="BB16" i="5"/>
  <c r="DN16" i="5" s="1"/>
  <c r="BK16" i="5"/>
  <c r="DW16" i="5" s="1"/>
  <c r="M16" i="5"/>
  <c r="BY16" i="5" s="1"/>
  <c r="AS17" i="5"/>
  <c r="DE17" i="5" s="1"/>
  <c r="F16" i="5"/>
  <c r="BR16" i="5" s="1"/>
  <c r="AV17" i="5"/>
  <c r="DH17" i="5" s="1"/>
  <c r="AN17" i="5"/>
  <c r="CZ17" i="5" s="1"/>
  <c r="P17" i="5"/>
  <c r="CB17" i="5" s="1"/>
  <c r="V17" i="5"/>
  <c r="CH17" i="5" s="1"/>
  <c r="T18" i="5"/>
  <c r="CF18" i="5" s="1"/>
  <c r="BJ17" i="5"/>
  <c r="DV17" i="5" s="1"/>
  <c r="AU17" i="5"/>
  <c r="DG17" i="5" s="1"/>
  <c r="Y17" i="5"/>
  <c r="CK17" i="5" s="1"/>
  <c r="Z18" i="5"/>
  <c r="CL18" i="5" s="1"/>
  <c r="V18" i="5"/>
  <c r="CH18" i="5" s="1"/>
  <c r="K17" i="5"/>
  <c r="BW17" i="5" s="1"/>
  <c r="BF17" i="5"/>
  <c r="DR17" i="5" s="1"/>
  <c r="I17" i="5"/>
  <c r="BU17" i="5" s="1"/>
  <c r="AT17" i="5"/>
  <c r="DF17" i="5" s="1"/>
  <c r="G18" i="5"/>
  <c r="BS18" i="5" s="1"/>
  <c r="AW17" i="5"/>
  <c r="DI17" i="5" s="1"/>
  <c r="AT18" i="5"/>
  <c r="DF18" i="5" s="1"/>
  <c r="AS18" i="5"/>
  <c r="DE18" i="5" s="1"/>
  <c r="AE18" i="5"/>
  <c r="CQ18" i="5" s="1"/>
  <c r="N19" i="5"/>
  <c r="BZ19" i="5" s="1"/>
  <c r="BF19" i="5"/>
  <c r="DR19" i="5" s="1"/>
  <c r="BI19" i="5"/>
  <c r="DU19" i="5" s="1"/>
  <c r="Y19" i="5"/>
  <c r="CK19" i="5" s="1"/>
  <c r="BG19" i="5"/>
  <c r="DS19" i="5" s="1"/>
  <c r="X18" i="5"/>
  <c r="CJ18" i="5" s="1"/>
  <c r="D19" i="5"/>
  <c r="BP19" i="5" s="1"/>
  <c r="AU19" i="5"/>
  <c r="DG19" i="5" s="1"/>
  <c r="BI18" i="5"/>
  <c r="DU18" i="5" s="1"/>
  <c r="AC3" i="5"/>
  <c r="CO3" i="5" s="1"/>
  <c r="AZ7" i="5"/>
  <c r="DL7" i="5" s="1"/>
  <c r="C8" i="5"/>
  <c r="B13" i="3" s="1"/>
  <c r="M10" i="5"/>
  <c r="BY10" i="5" s="1"/>
  <c r="W11" i="5"/>
  <c r="CI11" i="5" s="1"/>
  <c r="AU12" i="5"/>
  <c r="DG12" i="5" s="1"/>
  <c r="AZ12" i="5"/>
  <c r="DL12" i="5" s="1"/>
  <c r="M13" i="5"/>
  <c r="BY13" i="5" s="1"/>
  <c r="C12" i="5"/>
  <c r="B17" i="3" s="1"/>
  <c r="Y13" i="5"/>
  <c r="CK13" i="5" s="1"/>
  <c r="AE12" i="5"/>
  <c r="CQ12" i="5" s="1"/>
  <c r="S13" i="5"/>
  <c r="CE13" i="5" s="1"/>
  <c r="N14" i="5"/>
  <c r="BZ14" i="5" s="1"/>
  <c r="AI13" i="5"/>
  <c r="CU13" i="5" s="1"/>
  <c r="W14" i="5"/>
  <c r="CI14" i="5" s="1"/>
  <c r="F14" i="5"/>
  <c r="BR14" i="5" s="1"/>
  <c r="BB14" i="5"/>
  <c r="DN14" i="5" s="1"/>
  <c r="AO14" i="5"/>
  <c r="DA14" i="5" s="1"/>
  <c r="BH15" i="5"/>
  <c r="DT15" i="5" s="1"/>
  <c r="AH15" i="5"/>
  <c r="CT15" i="5" s="1"/>
  <c r="AU14" i="5"/>
  <c r="DG14" i="5" s="1"/>
  <c r="J15" i="5"/>
  <c r="BV15" i="5" s="1"/>
  <c r="AD15" i="5"/>
  <c r="CP15" i="5" s="1"/>
  <c r="AL15" i="5"/>
  <c r="CX15" i="5" s="1"/>
  <c r="BK14" i="5"/>
  <c r="DW14" i="5" s="1"/>
  <c r="BB15" i="5"/>
  <c r="DN15" i="5" s="1"/>
  <c r="BC15" i="5"/>
  <c r="DO15" i="5" s="1"/>
  <c r="O15" i="5"/>
  <c r="CA15" i="5" s="1"/>
  <c r="W15" i="5"/>
  <c r="CI15" i="5" s="1"/>
  <c r="AW15" i="5"/>
  <c r="DI15" i="5" s="1"/>
  <c r="AO15" i="5"/>
  <c r="DA15" i="5" s="1"/>
  <c r="AF15" i="5"/>
  <c r="CR15" i="5" s="1"/>
  <c r="BF16" i="5"/>
  <c r="DR16" i="5" s="1"/>
  <c r="AY16" i="5"/>
  <c r="DK16" i="5" s="1"/>
  <c r="C15" i="5"/>
  <c r="B20" i="3" s="1"/>
  <c r="AL16" i="5"/>
  <c r="CX16" i="5" s="1"/>
  <c r="Y16" i="5"/>
  <c r="CK16" i="5" s="1"/>
  <c r="T16" i="5"/>
  <c r="CF16" i="5" s="1"/>
  <c r="J16" i="5"/>
  <c r="BV16" i="5" s="1"/>
  <c r="AS16" i="5"/>
  <c r="DE16" i="5" s="1"/>
  <c r="AG16" i="5"/>
  <c r="CS16" i="5" s="1"/>
  <c r="Z16" i="5"/>
  <c r="CL16" i="5" s="1"/>
  <c r="AN16" i="5"/>
  <c r="CZ16" i="5" s="1"/>
  <c r="AG17" i="5"/>
  <c r="CS17" i="5" s="1"/>
  <c r="AE17" i="5"/>
  <c r="CQ17" i="5" s="1"/>
  <c r="AC4" i="5"/>
  <c r="CO4" i="5" s="1"/>
  <c r="BL8" i="5"/>
  <c r="C13" i="3" s="1"/>
  <c r="BI9" i="5"/>
  <c r="DU9" i="5" s="1"/>
  <c r="V10" i="5"/>
  <c r="CH10" i="5" s="1"/>
  <c r="BF11" i="5"/>
  <c r="DR11" i="5" s="1"/>
  <c r="AI11" i="5"/>
  <c r="CU11" i="5" s="1"/>
  <c r="Z12" i="5"/>
  <c r="CL12" i="5" s="1"/>
  <c r="AV13" i="5"/>
  <c r="DH13" i="5" s="1"/>
  <c r="AD13" i="5"/>
  <c r="CP13" i="5" s="1"/>
  <c r="AO13" i="5"/>
  <c r="DA13" i="5" s="1"/>
  <c r="AM13" i="5"/>
  <c r="CY13" i="5" s="1"/>
  <c r="AW13" i="5"/>
  <c r="DI13" i="5" s="1"/>
  <c r="E14" i="5"/>
  <c r="BQ14" i="5" s="1"/>
  <c r="AG14" i="5"/>
  <c r="CS14" i="5" s="1"/>
  <c r="AC13" i="5"/>
  <c r="CO13" i="5" s="1"/>
  <c r="BE13" i="5"/>
  <c r="DQ13" i="5" s="1"/>
  <c r="AI14" i="5"/>
  <c r="CU14" i="5" s="1"/>
  <c r="D14" i="5"/>
  <c r="BP14" i="5" s="1"/>
  <c r="AS15" i="5"/>
  <c r="DE15" i="5" s="1"/>
  <c r="U15" i="5"/>
  <c r="CG15" i="5" s="1"/>
  <c r="AL14" i="5"/>
  <c r="CX14" i="5" s="1"/>
  <c r="BL15" i="5"/>
  <c r="C20" i="3" s="1"/>
  <c r="K15" i="5"/>
  <c r="BW15" i="5" s="1"/>
  <c r="H15" i="5"/>
  <c r="BT15" i="5" s="1"/>
  <c r="BK15" i="5"/>
  <c r="DW15" i="5" s="1"/>
  <c r="AT15" i="5"/>
  <c r="DF15" i="5" s="1"/>
  <c r="S15" i="5"/>
  <c r="CE15" i="5" s="1"/>
  <c r="AR14" i="5"/>
  <c r="DD14" i="5" s="1"/>
  <c r="AA15" i="5"/>
  <c r="CM15" i="5" s="1"/>
  <c r="X15" i="5"/>
  <c r="CJ15" i="5" s="1"/>
  <c r="G15" i="5"/>
  <c r="BS15" i="5" s="1"/>
  <c r="AP15" i="5"/>
  <c r="DB15" i="5" s="1"/>
  <c r="BD16" i="5"/>
  <c r="DP16" i="5" s="1"/>
  <c r="L16" i="5"/>
  <c r="BX16" i="5" s="1"/>
  <c r="O16" i="5"/>
  <c r="CA16" i="5" s="1"/>
  <c r="BE16" i="5"/>
  <c r="DQ16" i="5" s="1"/>
  <c r="V16" i="5"/>
  <c r="CH16" i="5" s="1"/>
  <c r="E16" i="5"/>
  <c r="BQ16" i="5" s="1"/>
  <c r="AH16" i="5"/>
  <c r="CT16" i="5" s="1"/>
  <c r="Q16" i="5"/>
  <c r="CC16" i="5" s="1"/>
  <c r="AT16" i="5"/>
  <c r="DF16" i="5" s="1"/>
  <c r="K16" i="5"/>
  <c r="BW16" i="5" s="1"/>
  <c r="AM16" i="5"/>
  <c r="CY16" i="5" s="1"/>
  <c r="AA17" i="5"/>
  <c r="CM17" i="5" s="1"/>
  <c r="AP17" i="5"/>
  <c r="DB17" i="5" s="1"/>
  <c r="AE16" i="5"/>
  <c r="CQ16" i="5" s="1"/>
  <c r="L17" i="5"/>
  <c r="BX17" i="5" s="1"/>
  <c r="W16" i="5"/>
  <c r="CI16" i="5" s="1"/>
  <c r="BC16" i="5"/>
  <c r="DO16" i="5" s="1"/>
  <c r="AR17" i="5"/>
  <c r="DD17" i="5" s="1"/>
  <c r="AO17" i="5"/>
  <c r="DA17" i="5" s="1"/>
  <c r="F17" i="5"/>
  <c r="BR17" i="5" s="1"/>
  <c r="S17" i="5"/>
  <c r="CE17" i="5" s="1"/>
  <c r="O17" i="5"/>
  <c r="CA17" i="5" s="1"/>
  <c r="BC17" i="5"/>
  <c r="DO17" i="5" s="1"/>
  <c r="L18" i="5"/>
  <c r="BX18" i="5" s="1"/>
  <c r="C17" i="5"/>
  <c r="B22" i="3" s="1"/>
  <c r="AF17" i="5"/>
  <c r="CR17" i="5" s="1"/>
  <c r="BK17" i="5"/>
  <c r="DW17" i="5" s="1"/>
  <c r="E17" i="5"/>
  <c r="BQ17" i="5" s="1"/>
  <c r="AR18" i="5"/>
  <c r="DD18" i="5" s="1"/>
  <c r="AQ17" i="5"/>
  <c r="DC17" i="5" s="1"/>
  <c r="AC17" i="5"/>
  <c r="CO17" i="5" s="1"/>
  <c r="R17" i="5"/>
  <c r="CD17" i="5" s="1"/>
  <c r="H17" i="5"/>
  <c r="BT17" i="5" s="1"/>
  <c r="Y18" i="5"/>
  <c r="CK18" i="5" s="1"/>
  <c r="AC18" i="5"/>
  <c r="CO18" i="5" s="1"/>
  <c r="AX18" i="5"/>
  <c r="DJ18" i="5" s="1"/>
  <c r="BB18" i="5"/>
  <c r="DN18" i="5" s="1"/>
  <c r="H18" i="5"/>
  <c r="BT18" i="5" s="1"/>
  <c r="S19" i="5"/>
  <c r="CE19" i="5" s="1"/>
  <c r="U19" i="5"/>
  <c r="CG19" i="5" s="1"/>
  <c r="O19" i="5"/>
  <c r="CA19" i="5" s="1"/>
  <c r="AX19" i="5"/>
  <c r="DJ19" i="5" s="1"/>
  <c r="AC19" i="5"/>
  <c r="CO19" i="5" s="1"/>
  <c r="BJ19" i="5"/>
  <c r="DV19" i="5" s="1"/>
  <c r="BL18" i="5"/>
  <c r="C23" i="3" s="1"/>
  <c r="BN19" i="5"/>
  <c r="E24" i="3" s="1"/>
  <c r="AY18" i="5"/>
  <c r="DK18" i="5" s="1"/>
  <c r="AJ18" i="5"/>
  <c r="CV18" i="5" s="1"/>
  <c r="P18" i="5"/>
  <c r="CB18" i="5" s="1"/>
  <c r="BM19" i="5"/>
  <c r="D24" i="3" s="1"/>
  <c r="AJ19" i="5"/>
  <c r="CV19" i="5" s="1"/>
  <c r="W18" i="5"/>
  <c r="CI18" i="5" s="1"/>
  <c r="BN18" i="5"/>
  <c r="E23" i="3" s="1"/>
  <c r="AB10" i="5"/>
  <c r="CN10" i="5" s="1"/>
  <c r="F13" i="5"/>
  <c r="BR13" i="5" s="1"/>
  <c r="AF13" i="5"/>
  <c r="CR13" i="5" s="1"/>
  <c r="BI13" i="5"/>
  <c r="DU13" i="5" s="1"/>
  <c r="F15" i="5"/>
  <c r="BR15" i="5" s="1"/>
  <c r="U14" i="5"/>
  <c r="CG14" i="5" s="1"/>
  <c r="S14" i="5"/>
  <c r="CE14" i="5" s="1"/>
  <c r="AI16" i="5"/>
  <c r="CU16" i="5" s="1"/>
  <c r="BI16" i="5"/>
  <c r="DU16" i="5" s="1"/>
  <c r="AU16" i="5"/>
  <c r="DG16" i="5" s="1"/>
  <c r="Z17" i="5"/>
  <c r="CL17" i="5" s="1"/>
  <c r="AY17" i="5"/>
  <c r="DK17" i="5" s="1"/>
  <c r="I16" i="5"/>
  <c r="BU16" i="5" s="1"/>
  <c r="AX17" i="5"/>
  <c r="DJ17" i="5" s="1"/>
  <c r="AI17" i="5"/>
  <c r="CU17" i="5" s="1"/>
  <c r="BB17" i="5"/>
  <c r="DN17" i="5" s="1"/>
  <c r="W17" i="5"/>
  <c r="CI17" i="5" s="1"/>
  <c r="BD17" i="5"/>
  <c r="DP17" i="5" s="1"/>
  <c r="AI18" i="5"/>
  <c r="CU18" i="5" s="1"/>
  <c r="AZ17" i="5"/>
  <c r="DL17" i="5" s="1"/>
  <c r="BE17" i="5"/>
  <c r="DQ17" i="5" s="1"/>
  <c r="AN18" i="5"/>
  <c r="CZ18" i="5" s="1"/>
  <c r="N18" i="5"/>
  <c r="BZ18" i="5" s="1"/>
  <c r="X19" i="5"/>
  <c r="CJ19" i="5" s="1"/>
  <c r="AB19" i="5"/>
  <c r="CN19" i="5" s="1"/>
  <c r="AO19" i="5"/>
  <c r="DA19" i="5" s="1"/>
  <c r="AF18" i="5"/>
  <c r="CR18" i="5" s="1"/>
  <c r="R18" i="5"/>
  <c r="CD18" i="5" s="1"/>
  <c r="AG18" i="5"/>
  <c r="CS18" i="5" s="1"/>
  <c r="AE19" i="5"/>
  <c r="CQ19" i="5" s="1"/>
  <c r="Q19" i="5"/>
  <c r="CC19" i="5" s="1"/>
  <c r="AR19" i="5"/>
  <c r="DD19" i="5" s="1"/>
  <c r="AO18" i="5"/>
  <c r="DA18" i="5" s="1"/>
  <c r="AA18" i="5"/>
  <c r="CM18" i="5" s="1"/>
  <c r="AW19" i="5"/>
  <c r="DI19" i="5" s="1"/>
  <c r="P19" i="5"/>
  <c r="CB19" i="5" s="1"/>
  <c r="AF19" i="5"/>
  <c r="CR19" i="5" s="1"/>
  <c r="AZ19" i="5"/>
  <c r="DL19" i="5" s="1"/>
  <c r="AU18" i="5"/>
  <c r="DG18" i="5" s="1"/>
  <c r="BE18" i="5"/>
  <c r="DQ18" i="5" s="1"/>
  <c r="AS19" i="5"/>
  <c r="DE19" i="5" s="1"/>
  <c r="BE19" i="5"/>
  <c r="DQ19" i="5" s="1"/>
  <c r="AA20" i="5"/>
  <c r="CM20" i="5" s="1"/>
  <c r="AC20" i="5"/>
  <c r="CO20" i="5" s="1"/>
  <c r="W20" i="5"/>
  <c r="CI20" i="5" s="1"/>
  <c r="AB20" i="5"/>
  <c r="CN20" i="5" s="1"/>
  <c r="Q20" i="5"/>
  <c r="CC20" i="5" s="1"/>
  <c r="AO20" i="5"/>
  <c r="DA20" i="5" s="1"/>
  <c r="AQ20" i="5"/>
  <c r="DC20" i="5" s="1"/>
  <c r="V20" i="5"/>
  <c r="CH20" i="5" s="1"/>
  <c r="T20" i="5"/>
  <c r="CF20" i="5" s="1"/>
  <c r="AR20" i="5"/>
  <c r="DD20" i="5" s="1"/>
  <c r="AT20" i="5"/>
  <c r="DF20" i="5" s="1"/>
  <c r="AE20" i="5"/>
  <c r="CQ20" i="5" s="1"/>
  <c r="AL20" i="5"/>
  <c r="CX20" i="5" s="1"/>
  <c r="BF20" i="5"/>
  <c r="DR20" i="5" s="1"/>
  <c r="BD20" i="5"/>
  <c r="DP20" i="5" s="1"/>
  <c r="L20" i="5"/>
  <c r="BX20" i="5" s="1"/>
  <c r="P21" i="5"/>
  <c r="CB21" i="5" s="1"/>
  <c r="AD21" i="5"/>
  <c r="CP21" i="5" s="1"/>
  <c r="AC21" i="5"/>
  <c r="CO21" i="5" s="1"/>
  <c r="AX21" i="5"/>
  <c r="DJ21" i="5" s="1"/>
  <c r="T22" i="5"/>
  <c r="CF22" i="5" s="1"/>
  <c r="D22" i="5"/>
  <c r="BP22" i="5" s="1"/>
  <c r="BI22" i="5"/>
  <c r="DU22" i="5" s="1"/>
  <c r="AS22" i="5"/>
  <c r="DE22" i="5" s="1"/>
  <c r="F21" i="5"/>
  <c r="BR21" i="5" s="1"/>
  <c r="U21" i="5"/>
  <c r="CG21" i="5" s="1"/>
  <c r="AP21" i="5"/>
  <c r="DB21" i="5" s="1"/>
  <c r="Z21" i="5"/>
  <c r="CL21" i="5" s="1"/>
  <c r="S21" i="5"/>
  <c r="CE21" i="5" s="1"/>
  <c r="AE22" i="5"/>
  <c r="CQ22" i="5" s="1"/>
  <c r="BN22" i="5"/>
  <c r="E27" i="3" s="1"/>
  <c r="G22" i="5"/>
  <c r="BS22" i="5" s="1"/>
  <c r="AO22" i="5"/>
  <c r="DA22" i="5" s="1"/>
  <c r="AV21" i="5"/>
  <c r="DH21" i="5" s="1"/>
  <c r="BI21" i="5"/>
  <c r="DU21" i="5" s="1"/>
  <c r="BF22" i="5"/>
  <c r="DR22" i="5" s="1"/>
  <c r="AY22" i="5"/>
  <c r="DK22" i="5" s="1"/>
  <c r="AG22" i="5"/>
  <c r="CS22" i="5" s="1"/>
  <c r="M22" i="5"/>
  <c r="BY22" i="5" s="1"/>
  <c r="H21" i="5"/>
  <c r="BT21" i="5" s="1"/>
  <c r="V21" i="5"/>
  <c r="CH21" i="5" s="1"/>
  <c r="D21" i="5"/>
  <c r="BP21" i="5" s="1"/>
  <c r="BH22" i="5"/>
  <c r="DT22" i="5" s="1"/>
  <c r="AB22" i="5"/>
  <c r="CN22" i="5" s="1"/>
  <c r="AF22" i="5"/>
  <c r="CR22" i="5" s="1"/>
  <c r="E22" i="5"/>
  <c r="BQ22" i="5" s="1"/>
  <c r="R21" i="5"/>
  <c r="CD21" i="5" s="1"/>
  <c r="AF21" i="5"/>
  <c r="CR21" i="5" s="1"/>
  <c r="E23" i="5"/>
  <c r="DY23" i="5" s="1"/>
  <c r="V23" i="5"/>
  <c r="EP23" i="5" s="1"/>
  <c r="AZ23" i="5"/>
  <c r="FT23" i="5" s="1"/>
  <c r="BC23" i="5"/>
  <c r="FW23" i="5" s="1"/>
  <c r="AM23" i="5"/>
  <c r="FG23" i="5" s="1"/>
  <c r="R23" i="5"/>
  <c r="EL23" i="5" s="1"/>
  <c r="BI23" i="5"/>
  <c r="GC23" i="5" s="1"/>
  <c r="AP23" i="5"/>
  <c r="FJ23" i="5" s="1"/>
  <c r="AA23" i="5"/>
  <c r="EU23" i="5" s="1"/>
  <c r="S23" i="5"/>
  <c r="EM23" i="5" s="1"/>
  <c r="N23" i="5"/>
  <c r="EH23" i="5" s="1"/>
  <c r="AN23" i="5"/>
  <c r="FH23" i="5" s="1"/>
  <c r="X23" i="5"/>
  <c r="ER23" i="5" s="1"/>
  <c r="J23" i="5"/>
  <c r="ED23" i="5" s="1"/>
  <c r="BH23" i="5"/>
  <c r="GB23" i="5" s="1"/>
  <c r="BN23" i="5"/>
  <c r="E28" i="3" s="1"/>
  <c r="M24" i="5"/>
  <c r="EG24" i="5" s="1"/>
  <c r="AK24" i="5"/>
  <c r="FE24" i="5" s="1"/>
  <c r="Y24" i="5"/>
  <c r="ES24" i="5" s="1"/>
  <c r="M6" i="5"/>
  <c r="BY6" i="5" s="1"/>
  <c r="G11" i="5"/>
  <c r="BS11" i="5" s="1"/>
  <c r="F12" i="5"/>
  <c r="BR12" i="5" s="1"/>
  <c r="AE14" i="5"/>
  <c r="CQ14" i="5" s="1"/>
  <c r="AZ14" i="5"/>
  <c r="DL14" i="5" s="1"/>
  <c r="Z15" i="5"/>
  <c r="CL15" i="5" s="1"/>
  <c r="BE15" i="5"/>
  <c r="DQ15" i="5" s="1"/>
  <c r="AJ15" i="5"/>
  <c r="CV15" i="5" s="1"/>
  <c r="AO16" i="5"/>
  <c r="DA16" i="5" s="1"/>
  <c r="N16" i="5"/>
  <c r="BZ16" i="5" s="1"/>
  <c r="AF16" i="5"/>
  <c r="CR16" i="5" s="1"/>
  <c r="S16" i="5"/>
  <c r="CE16" i="5" s="1"/>
  <c r="N17" i="5"/>
  <c r="BZ17" i="5" s="1"/>
  <c r="AA16" i="5"/>
  <c r="CM16" i="5" s="1"/>
  <c r="Q17" i="5"/>
  <c r="CC17" i="5" s="1"/>
  <c r="BM17" i="5"/>
  <c r="D22" i="3" s="1"/>
  <c r="M17" i="5"/>
  <c r="BY17" i="5" s="1"/>
  <c r="AK17" i="5"/>
  <c r="CW17" i="5" s="1"/>
  <c r="X17" i="5"/>
  <c r="CJ17" i="5" s="1"/>
  <c r="BC18" i="5"/>
  <c r="DO18" i="5" s="1"/>
  <c r="D17" i="5"/>
  <c r="BP17" i="5" s="1"/>
  <c r="AH17" i="5"/>
  <c r="CT17" i="5" s="1"/>
  <c r="AB18" i="5"/>
  <c r="CN18" i="5" s="1"/>
  <c r="BH18" i="5"/>
  <c r="DT18" i="5" s="1"/>
  <c r="F19" i="5"/>
  <c r="BR19" i="5" s="1"/>
  <c r="AD19" i="5"/>
  <c r="CP19" i="5" s="1"/>
  <c r="L19" i="5"/>
  <c r="BX19" i="5" s="1"/>
  <c r="AV19" i="5"/>
  <c r="DH19" i="5" s="1"/>
  <c r="BF18" i="5"/>
  <c r="DR18" i="5" s="1"/>
  <c r="BG18" i="5"/>
  <c r="DS18" i="5" s="1"/>
  <c r="J19" i="5"/>
  <c r="BV19" i="5" s="1"/>
  <c r="BL19" i="5"/>
  <c r="C24" i="3" s="1"/>
  <c r="AZ18" i="5"/>
  <c r="DL18" i="5" s="1"/>
  <c r="Q18" i="5"/>
  <c r="CC18" i="5" s="1"/>
  <c r="F18" i="5"/>
  <c r="BR18" i="5" s="1"/>
  <c r="BB19" i="5"/>
  <c r="DN19" i="5" s="1"/>
  <c r="G19" i="5"/>
  <c r="BS19" i="5" s="1"/>
  <c r="AG19" i="5"/>
  <c r="CS19" i="5" s="1"/>
  <c r="BC19" i="5"/>
  <c r="DO19" i="5" s="1"/>
  <c r="AM18" i="5"/>
  <c r="CY18" i="5" s="1"/>
  <c r="C18" i="5"/>
  <c r="B23" i="3" s="1"/>
  <c r="V19" i="5"/>
  <c r="CH19" i="5" s="1"/>
  <c r="E19" i="5"/>
  <c r="BQ19" i="5" s="1"/>
  <c r="AP20" i="5"/>
  <c r="DB20" i="5" s="1"/>
  <c r="AY20" i="5"/>
  <c r="DK20" i="5" s="1"/>
  <c r="BH20" i="5"/>
  <c r="DT20" i="5" s="1"/>
  <c r="H20" i="5"/>
  <c r="BT20" i="5" s="1"/>
  <c r="K20" i="5"/>
  <c r="BW20" i="5" s="1"/>
  <c r="BI20" i="5"/>
  <c r="DU20" i="5" s="1"/>
  <c r="BG20" i="5"/>
  <c r="DS20" i="5" s="1"/>
  <c r="R20" i="5"/>
  <c r="CD20" i="5" s="1"/>
  <c r="AV20" i="5"/>
  <c r="DH20" i="5" s="1"/>
  <c r="AF20" i="5"/>
  <c r="CR20" i="5" s="1"/>
  <c r="X20" i="5"/>
  <c r="CJ20" i="5" s="1"/>
  <c r="AW20" i="5"/>
  <c r="DI20" i="5" s="1"/>
  <c r="BC20" i="5"/>
  <c r="DO20" i="5" s="1"/>
  <c r="AJ20" i="5"/>
  <c r="CV20" i="5" s="1"/>
  <c r="AU20" i="5"/>
  <c r="DG20" i="5" s="1"/>
  <c r="BE20" i="5"/>
  <c r="DQ20" i="5" s="1"/>
  <c r="AJ21" i="5"/>
  <c r="CV21" i="5" s="1"/>
  <c r="BD21" i="5"/>
  <c r="DP21" i="5" s="1"/>
  <c r="BH21" i="5"/>
  <c r="DT21" i="5" s="1"/>
  <c r="AZ21" i="5"/>
  <c r="DL21" i="5" s="1"/>
  <c r="BJ22" i="5"/>
  <c r="DV22" i="5" s="1"/>
  <c r="AN22" i="5"/>
  <c r="CZ22" i="5" s="1"/>
  <c r="AM22" i="5"/>
  <c r="CY22" i="5" s="1"/>
  <c r="AI22" i="5"/>
  <c r="CU22" i="5" s="1"/>
  <c r="E21" i="5"/>
  <c r="BQ21" i="5" s="1"/>
  <c r="AI21" i="5"/>
  <c r="CU21" i="5" s="1"/>
  <c r="AR21" i="5"/>
  <c r="DD21" i="5" s="1"/>
  <c r="AO21" i="5"/>
  <c r="DA21" i="5" s="1"/>
  <c r="BE22" i="5"/>
  <c r="DQ22" i="5" s="1"/>
  <c r="BC22" i="5"/>
  <c r="DO22" i="5" s="1"/>
  <c r="AJ22" i="5"/>
  <c r="CV22" i="5" s="1"/>
  <c r="AU22" i="5"/>
  <c r="DG22" i="5" s="1"/>
  <c r="AM21" i="5"/>
  <c r="CY21" i="5" s="1"/>
  <c r="AB21" i="5"/>
  <c r="CN21" i="5" s="1"/>
  <c r="BC21" i="5"/>
  <c r="DO21" i="5" s="1"/>
  <c r="AX22" i="5"/>
  <c r="DJ22" i="5" s="1"/>
  <c r="X22" i="5"/>
  <c r="CJ22" i="5" s="1"/>
  <c r="Z22" i="5"/>
  <c r="CL22" i="5" s="1"/>
  <c r="Q22" i="5"/>
  <c r="CC22" i="5" s="1"/>
  <c r="AW21" i="5"/>
  <c r="DI21" i="5" s="1"/>
  <c r="AQ21" i="5"/>
  <c r="DC21" i="5" s="1"/>
  <c r="BJ21" i="5"/>
  <c r="DV21" i="5" s="1"/>
  <c r="J22" i="5"/>
  <c r="BV22" i="5" s="1"/>
  <c r="S22" i="5"/>
  <c r="CE22" i="5" s="1"/>
  <c r="AW22" i="5"/>
  <c r="DI22" i="5" s="1"/>
  <c r="I22" i="5"/>
  <c r="BU22" i="5" s="1"/>
  <c r="BB21" i="5"/>
  <c r="DN21" i="5" s="1"/>
  <c r="Q21" i="5"/>
  <c r="CC21" i="5" s="1"/>
  <c r="AE23" i="5"/>
  <c r="EY23" i="5" s="1"/>
  <c r="AK23" i="5"/>
  <c r="FE23" i="5" s="1"/>
  <c r="Y23" i="5"/>
  <c r="ES23" i="5" s="1"/>
  <c r="AU23" i="5"/>
  <c r="FO23" i="5" s="1"/>
  <c r="K23" i="5"/>
  <c r="EE23" i="5" s="1"/>
  <c r="AQ23" i="5"/>
  <c r="FK23" i="5" s="1"/>
  <c r="AB23" i="5"/>
  <c r="EV23" i="5" s="1"/>
  <c r="I23" i="5"/>
  <c r="EC23" i="5" s="1"/>
  <c r="AG23" i="5"/>
  <c r="FA23" i="5" s="1"/>
  <c r="AD23" i="5"/>
  <c r="EX23" i="5" s="1"/>
  <c r="W23" i="5"/>
  <c r="EQ23" i="5" s="1"/>
  <c r="AC23" i="5"/>
  <c r="EW23" i="5" s="1"/>
  <c r="BB23" i="5"/>
  <c r="FV23" i="5" s="1"/>
  <c r="Q23" i="5"/>
  <c r="EK23" i="5" s="1"/>
  <c r="AY23" i="5"/>
  <c r="FS23" i="5" s="1"/>
  <c r="BD23" i="5"/>
  <c r="FX23" i="5" s="1"/>
  <c r="AS24" i="5"/>
  <c r="FM24" i="5" s="1"/>
  <c r="AE24" i="5"/>
  <c r="EY24" i="5" s="1"/>
  <c r="I24" i="5"/>
  <c r="EC24" i="5" s="1"/>
  <c r="AV24" i="5"/>
  <c r="FP24" i="5" s="1"/>
  <c r="AQ24" i="5"/>
  <c r="FK24" i="5" s="1"/>
  <c r="S24" i="5"/>
  <c r="EM24" i="5" s="1"/>
  <c r="F24" i="5"/>
  <c r="DZ24" i="5" s="1"/>
  <c r="N24" i="5"/>
  <c r="EH24" i="5" s="1"/>
  <c r="L24" i="5"/>
  <c r="EF24" i="5" s="1"/>
  <c r="E24" i="5"/>
  <c r="DY24" i="5" s="1"/>
  <c r="AX24" i="5"/>
  <c r="FR24" i="5" s="1"/>
  <c r="AI24" i="5"/>
  <c r="FC24" i="5" s="1"/>
  <c r="AY24" i="5"/>
  <c r="FS24" i="5" s="1"/>
  <c r="K24" i="5"/>
  <c r="EE24" i="5" s="1"/>
  <c r="AC24" i="5"/>
  <c r="EW24" i="5" s="1"/>
  <c r="AJ24" i="5"/>
  <c r="FD24" i="5" s="1"/>
  <c r="Q25" i="5"/>
  <c r="EK25" i="5" s="1"/>
  <c r="BH25" i="5"/>
  <c r="GB25" i="5" s="1"/>
  <c r="AB25" i="5"/>
  <c r="EV25" i="5" s="1"/>
  <c r="K25" i="5"/>
  <c r="EE25" i="5" s="1"/>
  <c r="AU25" i="5"/>
  <c r="FO25" i="5" s="1"/>
  <c r="AY25" i="5"/>
  <c r="FS25" i="5" s="1"/>
  <c r="BI25" i="5"/>
  <c r="GC25" i="5" s="1"/>
  <c r="U25" i="5"/>
  <c r="EO25" i="5" s="1"/>
  <c r="AF25" i="5"/>
  <c r="EZ25" i="5" s="1"/>
  <c r="BJ25" i="5"/>
  <c r="GD25" i="5" s="1"/>
  <c r="AV25" i="5"/>
  <c r="FP25" i="5" s="1"/>
  <c r="G25" i="5"/>
  <c r="EA25" i="5" s="1"/>
  <c r="AR25" i="5"/>
  <c r="FL25" i="5" s="1"/>
  <c r="BC25" i="5"/>
  <c r="FW25" i="5" s="1"/>
  <c r="AJ26" i="5"/>
  <c r="FD26" i="5" s="1"/>
  <c r="L26" i="5"/>
  <c r="EF26" i="5" s="1"/>
  <c r="P26" i="5"/>
  <c r="EJ26" i="5" s="1"/>
  <c r="Q26" i="5"/>
  <c r="EK26" i="5" s="1"/>
  <c r="U26" i="5"/>
  <c r="EO26" i="5" s="1"/>
  <c r="BG25" i="5"/>
  <c r="GA25" i="5" s="1"/>
  <c r="Z26" i="5"/>
  <c r="ET26" i="5" s="1"/>
  <c r="AQ26" i="5"/>
  <c r="FK26" i="5" s="1"/>
  <c r="AD26" i="5"/>
  <c r="EX26" i="5" s="1"/>
  <c r="BB26" i="5"/>
  <c r="FV26" i="5" s="1"/>
  <c r="AV26" i="5"/>
  <c r="FP26" i="5" s="1"/>
  <c r="J26" i="5"/>
  <c r="ED26" i="5" s="1"/>
  <c r="AF26" i="5"/>
  <c r="EZ26" i="5" s="1"/>
  <c r="F26" i="5"/>
  <c r="DZ26" i="5" s="1"/>
  <c r="AO26" i="5"/>
  <c r="FI26" i="5" s="1"/>
  <c r="X25" i="5"/>
  <c r="ER25" i="5" s="1"/>
  <c r="M26" i="5"/>
  <c r="EG26" i="5" s="1"/>
  <c r="AW26" i="5"/>
  <c r="FQ26" i="5" s="1"/>
  <c r="E27" i="5"/>
  <c r="DY27" i="5" s="1"/>
  <c r="BK27" i="5"/>
  <c r="GE27" i="5" s="1"/>
  <c r="S27" i="5"/>
  <c r="EM27" i="5" s="1"/>
  <c r="N27" i="5"/>
  <c r="EH27" i="5" s="1"/>
  <c r="AD27" i="5"/>
  <c r="EX27" i="5" s="1"/>
  <c r="AA27" i="5"/>
  <c r="EU27" i="5" s="1"/>
  <c r="BB27" i="5"/>
  <c r="FV27" i="5" s="1"/>
  <c r="BC27" i="5"/>
  <c r="FW27" i="5" s="1"/>
  <c r="V27" i="5"/>
  <c r="EP27" i="5" s="1"/>
  <c r="F27" i="5"/>
  <c r="DZ27" i="5" s="1"/>
  <c r="K27" i="5"/>
  <c r="EE27" i="5" s="1"/>
  <c r="AA28" i="5"/>
  <c r="EU28" i="5" s="1"/>
  <c r="BC28" i="5"/>
  <c r="FW28" i="5" s="1"/>
  <c r="AJ28" i="5"/>
  <c r="FD28" i="5" s="1"/>
  <c r="AQ28" i="5"/>
  <c r="FK28" i="5" s="1"/>
  <c r="AS9" i="5"/>
  <c r="DE9" i="5" s="1"/>
  <c r="AY12" i="5"/>
  <c r="DK12" i="5" s="1"/>
  <c r="AW12" i="5"/>
  <c r="DI12" i="5" s="1"/>
  <c r="Y14" i="5"/>
  <c r="CK14" i="5" s="1"/>
  <c r="BA15" i="5"/>
  <c r="DM15" i="5" s="1"/>
  <c r="V15" i="5"/>
  <c r="CH15" i="5" s="1"/>
  <c r="AM15" i="5"/>
  <c r="CY15" i="5" s="1"/>
  <c r="BM15" i="5"/>
  <c r="D20" i="3" s="1"/>
  <c r="BL16" i="5"/>
  <c r="C21" i="3" s="1"/>
  <c r="BH16" i="5"/>
  <c r="DT16" i="5" s="1"/>
  <c r="U16" i="5"/>
  <c r="CG16" i="5" s="1"/>
  <c r="AR16" i="5"/>
  <c r="DD16" i="5" s="1"/>
  <c r="C16" i="5"/>
  <c r="B21" i="3" s="1"/>
  <c r="BH17" i="5"/>
  <c r="DT17" i="5" s="1"/>
  <c r="AD17" i="5"/>
  <c r="CP17" i="5" s="1"/>
  <c r="T17" i="5"/>
  <c r="CF17" i="5" s="1"/>
  <c r="M18" i="5"/>
  <c r="BY18" i="5" s="1"/>
  <c r="BA17" i="5"/>
  <c r="DM17" i="5" s="1"/>
  <c r="BI17" i="5"/>
  <c r="DU17" i="5" s="1"/>
  <c r="AJ17" i="5"/>
  <c r="CV17" i="5" s="1"/>
  <c r="AM17" i="5"/>
  <c r="CY17" i="5" s="1"/>
  <c r="AW18" i="5"/>
  <c r="DI18" i="5" s="1"/>
  <c r="AL18" i="5"/>
  <c r="CX18" i="5" s="1"/>
  <c r="BM18" i="5"/>
  <c r="D23" i="3" s="1"/>
  <c r="AK19" i="5"/>
  <c r="CW19" i="5" s="1"/>
  <c r="BD19" i="5"/>
  <c r="DP19" i="5" s="1"/>
  <c r="AY19" i="5"/>
  <c r="DK19" i="5" s="1"/>
  <c r="AT19" i="5"/>
  <c r="DF19" i="5" s="1"/>
  <c r="BK18" i="5"/>
  <c r="DW18" i="5" s="1"/>
  <c r="AH18" i="5"/>
  <c r="CT18" i="5" s="1"/>
  <c r="AA19" i="5"/>
  <c r="CM19" i="5" s="1"/>
  <c r="W19" i="5"/>
  <c r="CI19" i="5" s="1"/>
  <c r="J18" i="5"/>
  <c r="BV18" i="5" s="1"/>
  <c r="AP18" i="5"/>
  <c r="DB18" i="5" s="1"/>
  <c r="S18" i="5"/>
  <c r="CE18" i="5" s="1"/>
  <c r="Z19" i="5"/>
  <c r="CL19" i="5" s="1"/>
  <c r="AH19" i="5"/>
  <c r="CT19" i="5" s="1"/>
  <c r="K19" i="5"/>
  <c r="BW19" i="5" s="1"/>
  <c r="AP19" i="5"/>
  <c r="DB19" i="5" s="1"/>
  <c r="U18" i="5"/>
  <c r="CG18" i="5" s="1"/>
  <c r="AK18" i="5"/>
  <c r="CW18" i="5" s="1"/>
  <c r="R19" i="5"/>
  <c r="CD19" i="5" s="1"/>
  <c r="AG20" i="5"/>
  <c r="CS20" i="5" s="1"/>
  <c r="AH20" i="5"/>
  <c r="CT20" i="5" s="1"/>
  <c r="F20" i="5"/>
  <c r="BR20" i="5" s="1"/>
  <c r="AI20" i="5"/>
  <c r="CU20" i="5" s="1"/>
  <c r="C19" i="5"/>
  <c r="B24" i="3" s="1"/>
  <c r="U20" i="5"/>
  <c r="CG20" i="5" s="1"/>
  <c r="AN20" i="5"/>
  <c r="CZ20" i="5" s="1"/>
  <c r="AK20" i="5"/>
  <c r="CW20" i="5" s="1"/>
  <c r="BA20" i="5"/>
  <c r="DM20" i="5" s="1"/>
  <c r="BK20" i="5"/>
  <c r="DW20" i="5" s="1"/>
  <c r="S20" i="5"/>
  <c r="CE20" i="5" s="1"/>
  <c r="N20" i="5"/>
  <c r="BZ20" i="5" s="1"/>
  <c r="BB20" i="5"/>
  <c r="DN20" i="5" s="1"/>
  <c r="Y20" i="5"/>
  <c r="CK20" i="5" s="1"/>
  <c r="AZ20" i="5"/>
  <c r="DL20" i="5" s="1"/>
  <c r="M20" i="5"/>
  <c r="BY20" i="5" s="1"/>
  <c r="C20" i="5"/>
  <c r="B25" i="3" s="1"/>
  <c r="BG21" i="5"/>
  <c r="DS21" i="5" s="1"/>
  <c r="T21" i="5"/>
  <c r="CF21" i="5" s="1"/>
  <c r="X21" i="5"/>
  <c r="CJ21" i="5" s="1"/>
  <c r="AY21" i="5"/>
  <c r="DK21" i="5" s="1"/>
  <c r="BL22" i="5"/>
  <c r="C27" i="3" s="1"/>
  <c r="AV22" i="5"/>
  <c r="DH22" i="5" s="1"/>
  <c r="F22" i="5"/>
  <c r="BR22" i="5" s="1"/>
  <c r="BA22" i="5"/>
  <c r="DM22" i="5" s="1"/>
  <c r="L21" i="5"/>
  <c r="BX21" i="5" s="1"/>
  <c r="AE21" i="5"/>
  <c r="CQ21" i="5" s="1"/>
  <c r="AU21" i="5"/>
  <c r="DG21" i="5" s="1"/>
  <c r="W21" i="5"/>
  <c r="CI21" i="5" s="1"/>
  <c r="L22" i="5"/>
  <c r="BX22" i="5" s="1"/>
  <c r="R22" i="5"/>
  <c r="CD22" i="5" s="1"/>
  <c r="AH22" i="5"/>
  <c r="CT22" i="5" s="1"/>
  <c r="O22" i="5"/>
  <c r="CA22" i="5" s="1"/>
  <c r="BL21" i="5"/>
  <c r="C26" i="3" s="1"/>
  <c r="AG21" i="5"/>
  <c r="CS21" i="5" s="1"/>
  <c r="AR22" i="5"/>
  <c r="DD22" i="5" s="1"/>
  <c r="AC22" i="5"/>
  <c r="CO22" i="5" s="1"/>
  <c r="BM22" i="5"/>
  <c r="D27" i="3" s="1"/>
  <c r="Y22" i="5"/>
  <c r="CK22" i="5" s="1"/>
  <c r="BA21" i="5"/>
  <c r="DM21" i="5" s="1"/>
  <c r="AS21" i="5"/>
  <c r="DE21" i="5" s="1"/>
  <c r="BN21" i="5"/>
  <c r="E26" i="3" s="1"/>
  <c r="N22" i="5"/>
  <c r="BZ22" i="5" s="1"/>
  <c r="BG22" i="5"/>
  <c r="DS22" i="5" s="1"/>
  <c r="AK22" i="5"/>
  <c r="CW22" i="5" s="1"/>
  <c r="H22" i="5"/>
  <c r="BT22" i="5" s="1"/>
  <c r="AT21" i="5"/>
  <c r="DF21" i="5" s="1"/>
  <c r="G21" i="5"/>
  <c r="BS21" i="5" s="1"/>
  <c r="C22" i="5"/>
  <c r="B27" i="3" s="1"/>
  <c r="G23" i="5"/>
  <c r="EA23" i="5" s="1"/>
  <c r="U23" i="5"/>
  <c r="EO23" i="5" s="1"/>
  <c r="BF23" i="5"/>
  <c r="FZ23" i="5" s="1"/>
  <c r="AV23" i="5"/>
  <c r="FP23" i="5" s="1"/>
  <c r="O23" i="5"/>
  <c r="EI23" i="5" s="1"/>
  <c r="BL23" i="5"/>
  <c r="C28" i="3" s="1"/>
  <c r="D23" i="5"/>
  <c r="DX23" i="5" s="1"/>
  <c r="AJ23" i="5"/>
  <c r="FD23" i="5" s="1"/>
  <c r="BJ23" i="5"/>
  <c r="GD23" i="5" s="1"/>
  <c r="H23" i="5"/>
  <c r="EB23" i="5" s="1"/>
  <c r="AR23" i="5"/>
  <c r="FL23" i="5" s="1"/>
  <c r="AX23" i="5"/>
  <c r="FR23" i="5" s="1"/>
  <c r="AT23" i="5"/>
  <c r="FN23" i="5" s="1"/>
  <c r="M23" i="5"/>
  <c r="EG23" i="5" s="1"/>
  <c r="BA23" i="5"/>
  <c r="FU23" i="5" s="1"/>
  <c r="AO24" i="5"/>
  <c r="FI24" i="5" s="1"/>
  <c r="AA24" i="5"/>
  <c r="EU24" i="5" s="1"/>
  <c r="G24" i="5"/>
  <c r="EA24" i="5" s="1"/>
  <c r="AG24" i="5"/>
  <c r="FA24" i="5" s="1"/>
  <c r="BC24" i="5"/>
  <c r="FW24" i="5" s="1"/>
  <c r="BE24" i="5"/>
  <c r="FY24" i="5" s="1"/>
  <c r="BI24" i="5"/>
  <c r="GC24" i="5" s="1"/>
  <c r="AP24" i="5"/>
  <c r="FJ24" i="5" s="1"/>
  <c r="AW24" i="5"/>
  <c r="FQ24" i="5" s="1"/>
  <c r="AH24" i="5"/>
  <c r="FB24" i="5" s="1"/>
  <c r="BB24" i="5"/>
  <c r="FV24" i="5" s="1"/>
  <c r="D24" i="5"/>
  <c r="DX24" i="5" s="1"/>
  <c r="V24" i="5"/>
  <c r="EP24" i="5" s="1"/>
  <c r="BD24" i="5"/>
  <c r="FX24" i="5" s="1"/>
  <c r="BL24" i="5"/>
  <c r="C29" i="3" s="1"/>
  <c r="BM24" i="5"/>
  <c r="D29" i="3" s="1"/>
  <c r="W25" i="5"/>
  <c r="EQ25" i="5" s="1"/>
  <c r="BE25" i="5"/>
  <c r="FY25" i="5" s="1"/>
  <c r="E25" i="5"/>
  <c r="DY25" i="5" s="1"/>
  <c r="N25" i="5"/>
  <c r="EH25" i="5" s="1"/>
  <c r="C24" i="5"/>
  <c r="B29" i="3" s="1"/>
  <c r="AC25" i="5"/>
  <c r="EW25" i="5" s="1"/>
  <c r="AM25" i="5"/>
  <c r="FG25" i="5" s="1"/>
  <c r="P25" i="5"/>
  <c r="EJ25" i="5" s="1"/>
  <c r="BA25" i="5"/>
  <c r="FU25" i="5" s="1"/>
  <c r="H25" i="5"/>
  <c r="EB25" i="5" s="1"/>
  <c r="BF25" i="5"/>
  <c r="FZ25" i="5" s="1"/>
  <c r="AN25" i="5"/>
  <c r="FH25" i="5" s="1"/>
  <c r="BD25" i="5"/>
  <c r="FX25" i="5" s="1"/>
  <c r="AQ25" i="5"/>
  <c r="FK25" i="5" s="1"/>
  <c r="G26" i="5"/>
  <c r="EA26" i="5" s="1"/>
  <c r="BE26" i="5"/>
  <c r="FY26" i="5" s="1"/>
  <c r="BL26" i="5"/>
  <c r="C31" i="3" s="1"/>
  <c r="BK26" i="5"/>
  <c r="GE26" i="5" s="1"/>
  <c r="AW25" i="5"/>
  <c r="FQ25" i="5" s="1"/>
  <c r="BJ26" i="5"/>
  <c r="GD26" i="5" s="1"/>
  <c r="AI26" i="5"/>
  <c r="FC26" i="5" s="1"/>
  <c r="AN26" i="5"/>
  <c r="FH26" i="5" s="1"/>
  <c r="AE26" i="5"/>
  <c r="EY26" i="5" s="1"/>
  <c r="AA26" i="5"/>
  <c r="EU26" i="5" s="1"/>
  <c r="T25" i="5"/>
  <c r="EN25" i="5" s="1"/>
  <c r="C25" i="5"/>
  <c r="B30" i="3" s="1"/>
  <c r="AC26" i="5"/>
  <c r="EW26" i="5" s="1"/>
  <c r="BH26" i="5"/>
  <c r="GB26" i="5" s="1"/>
  <c r="R26" i="5"/>
  <c r="EL26" i="5" s="1"/>
  <c r="BF26" i="5"/>
  <c r="FZ26" i="5" s="1"/>
  <c r="Y26" i="5"/>
  <c r="ES26" i="5" s="1"/>
  <c r="AP26" i="5"/>
  <c r="FJ26" i="5" s="1"/>
  <c r="AE27" i="5"/>
  <c r="EY27" i="5" s="1"/>
  <c r="T27" i="5"/>
  <c r="EN27" i="5" s="1"/>
  <c r="BJ27" i="5"/>
  <c r="GD27" i="5" s="1"/>
  <c r="AW27" i="5"/>
  <c r="FQ27" i="5" s="1"/>
  <c r="AL27" i="5"/>
  <c r="FF27" i="5" s="1"/>
  <c r="AZ27" i="5"/>
  <c r="FT27" i="5" s="1"/>
  <c r="M27" i="5"/>
  <c r="EG27" i="5" s="1"/>
  <c r="AU27" i="5"/>
  <c r="FO27" i="5" s="1"/>
  <c r="BL27" i="5"/>
  <c r="C32" i="3" s="1"/>
  <c r="AR27" i="5"/>
  <c r="FL27" i="5" s="1"/>
  <c r="AQ14" i="5"/>
  <c r="DC14" i="5" s="1"/>
  <c r="AE15" i="5"/>
  <c r="CQ15" i="5" s="1"/>
  <c r="AP16" i="5"/>
  <c r="DB16" i="5" s="1"/>
  <c r="G17" i="5"/>
  <c r="BS17" i="5" s="1"/>
  <c r="AB17" i="5"/>
  <c r="CN17" i="5" s="1"/>
  <c r="O18" i="5"/>
  <c r="CA18" i="5" s="1"/>
  <c r="AQ19" i="5"/>
  <c r="DC19" i="5" s="1"/>
  <c r="BA19" i="5"/>
  <c r="DM19" i="5" s="1"/>
  <c r="I19" i="5"/>
  <c r="BU19" i="5" s="1"/>
  <c r="I18" i="5"/>
  <c r="BU18" i="5" s="1"/>
  <c r="G20" i="5"/>
  <c r="BS20" i="5" s="1"/>
  <c r="BJ20" i="5"/>
  <c r="DV20" i="5" s="1"/>
  <c r="I20" i="5"/>
  <c r="BU20" i="5" s="1"/>
  <c r="O20" i="5"/>
  <c r="CA20" i="5" s="1"/>
  <c r="N21" i="5"/>
  <c r="BZ21" i="5" s="1"/>
  <c r="AD22" i="5"/>
  <c r="CP22" i="5" s="1"/>
  <c r="Y21" i="5"/>
  <c r="CK21" i="5" s="1"/>
  <c r="V22" i="5"/>
  <c r="CH22" i="5" s="1"/>
  <c r="AL21" i="5"/>
  <c r="CX21" i="5" s="1"/>
  <c r="AA22" i="5"/>
  <c r="CM22" i="5" s="1"/>
  <c r="J21" i="5"/>
  <c r="BV21" i="5" s="1"/>
  <c r="AQ22" i="5"/>
  <c r="DC22" i="5" s="1"/>
  <c r="BK23" i="5"/>
  <c r="GE23" i="5" s="1"/>
  <c r="AW23" i="5"/>
  <c r="FQ23" i="5" s="1"/>
  <c r="AL23" i="5"/>
  <c r="FF23" i="5" s="1"/>
  <c r="AO23" i="5"/>
  <c r="FI23" i="5" s="1"/>
  <c r="BH24" i="5"/>
  <c r="GB24" i="5" s="1"/>
  <c r="AB24" i="5"/>
  <c r="EV24" i="5" s="1"/>
  <c r="AR24" i="5"/>
  <c r="FL24" i="5" s="1"/>
  <c r="C23" i="5"/>
  <c r="B28" i="3" s="1"/>
  <c r="T24" i="5"/>
  <c r="EN24" i="5" s="1"/>
  <c r="H24" i="5"/>
  <c r="EB24" i="5" s="1"/>
  <c r="X24" i="5"/>
  <c r="ER24" i="5" s="1"/>
  <c r="BJ24" i="5"/>
  <c r="GD24" i="5" s="1"/>
  <c r="Y25" i="5"/>
  <c r="ES25" i="5" s="1"/>
  <c r="BB25" i="5"/>
  <c r="FV25" i="5" s="1"/>
  <c r="AZ25" i="5"/>
  <c r="FT25" i="5" s="1"/>
  <c r="BK25" i="5"/>
  <c r="GE25" i="5" s="1"/>
  <c r="M25" i="5"/>
  <c r="EG25" i="5" s="1"/>
  <c r="AD25" i="5"/>
  <c r="EX25" i="5" s="1"/>
  <c r="AT25" i="5"/>
  <c r="FN25" i="5" s="1"/>
  <c r="S26" i="5"/>
  <c r="EM26" i="5" s="1"/>
  <c r="D25" i="5"/>
  <c r="DX25" i="5" s="1"/>
  <c r="E26" i="5"/>
  <c r="DY26" i="5" s="1"/>
  <c r="BN26" i="5"/>
  <c r="E31" i="3" s="1"/>
  <c r="AJ25" i="5"/>
  <c r="FD25" i="5" s="1"/>
  <c r="BI26" i="5"/>
  <c r="GC26" i="5" s="1"/>
  <c r="AU26" i="5"/>
  <c r="FO26" i="5" s="1"/>
  <c r="BC26" i="5"/>
  <c r="FW26" i="5" s="1"/>
  <c r="AI25" i="5"/>
  <c r="FC25" i="5" s="1"/>
  <c r="BA27" i="5"/>
  <c r="FU27" i="5" s="1"/>
  <c r="BM27" i="5"/>
  <c r="D32" i="3" s="1"/>
  <c r="C26" i="5"/>
  <c r="B31" i="3" s="1"/>
  <c r="AX27" i="5"/>
  <c r="FR27" i="5" s="1"/>
  <c r="D27" i="5"/>
  <c r="DX27" i="5" s="1"/>
  <c r="BL28" i="5"/>
  <c r="C33" i="3" s="1"/>
  <c r="AK28" i="5"/>
  <c r="FE28" i="5" s="1"/>
  <c r="AC28" i="5"/>
  <c r="EW28" i="5" s="1"/>
  <c r="P27" i="5"/>
  <c r="EJ27" i="5" s="1"/>
  <c r="BD27" i="5"/>
  <c r="FX27" i="5" s="1"/>
  <c r="AR28" i="5"/>
  <c r="FL28" i="5" s="1"/>
  <c r="K28" i="5"/>
  <c r="EE28" i="5" s="1"/>
  <c r="AE28" i="5"/>
  <c r="EY28" i="5" s="1"/>
  <c r="AM28" i="5"/>
  <c r="FG28" i="5" s="1"/>
  <c r="AP27" i="5"/>
  <c r="FJ27" i="5" s="1"/>
  <c r="C27" i="5"/>
  <c r="B32" i="3" s="1"/>
  <c r="AU28" i="5"/>
  <c r="FO28" i="5" s="1"/>
  <c r="M28" i="5"/>
  <c r="EG28" i="5" s="1"/>
  <c r="AO28" i="5"/>
  <c r="FI28" i="5" s="1"/>
  <c r="BB28" i="5"/>
  <c r="FV28" i="5" s="1"/>
  <c r="BN27" i="5"/>
  <c r="E32" i="3" s="1"/>
  <c r="T28" i="5"/>
  <c r="EN28" i="5" s="1"/>
  <c r="AX28" i="5"/>
  <c r="FR28" i="5" s="1"/>
  <c r="BF28" i="5"/>
  <c r="FZ28" i="5" s="1"/>
  <c r="AD28" i="5"/>
  <c r="EX28" i="5" s="1"/>
  <c r="S29" i="5"/>
  <c r="EM29" i="5" s="1"/>
  <c r="W29" i="5"/>
  <c r="EQ29" i="5" s="1"/>
  <c r="H29" i="5"/>
  <c r="EB29" i="5" s="1"/>
  <c r="AE29" i="5"/>
  <c r="EY29" i="5" s="1"/>
  <c r="AM29" i="5"/>
  <c r="FG29" i="5" s="1"/>
  <c r="P29" i="5"/>
  <c r="EJ29" i="5" s="1"/>
  <c r="BC29" i="5"/>
  <c r="FW29" i="5" s="1"/>
  <c r="AY29" i="5"/>
  <c r="FS29" i="5" s="1"/>
  <c r="BD29" i="5"/>
  <c r="FX29" i="5" s="1"/>
  <c r="T29" i="5"/>
  <c r="EN29" i="5" s="1"/>
  <c r="AF29" i="5"/>
  <c r="EZ29" i="5" s="1"/>
  <c r="AQ29" i="5"/>
  <c r="FK29" i="5" s="1"/>
  <c r="AL29" i="5"/>
  <c r="FF29" i="5" s="1"/>
  <c r="AZ29" i="5"/>
  <c r="FT29" i="5" s="1"/>
  <c r="C28" i="5"/>
  <c r="B33" i="3" s="1"/>
  <c r="AR29" i="5"/>
  <c r="FL29" i="5" s="1"/>
  <c r="E30" i="5"/>
  <c r="DY30" i="5" s="1"/>
  <c r="C29" i="5"/>
  <c r="B34" i="3" s="1"/>
  <c r="X30" i="5"/>
  <c r="ER30" i="5" s="1"/>
  <c r="G30" i="5"/>
  <c r="EA30" i="5" s="1"/>
  <c r="X31" i="5"/>
  <c r="ER31" i="5" s="1"/>
  <c r="AY31" i="5"/>
  <c r="FS31" i="5" s="1"/>
  <c r="AD31" i="5"/>
  <c r="EX31" i="5" s="1"/>
  <c r="BA31" i="5"/>
  <c r="FU31" i="5" s="1"/>
  <c r="BL30" i="5"/>
  <c r="C35" i="3" s="1"/>
  <c r="AE8" i="5"/>
  <c r="CQ8" i="5" s="1"/>
  <c r="M15" i="5"/>
  <c r="BY15" i="5" s="1"/>
  <c r="AD16" i="5"/>
  <c r="CP16" i="5" s="1"/>
  <c r="AB16" i="5"/>
  <c r="CN16" i="5" s="1"/>
  <c r="AV18" i="5"/>
  <c r="DH18" i="5" s="1"/>
  <c r="U17" i="5"/>
  <c r="CG17" i="5" s="1"/>
  <c r="AL19" i="5"/>
  <c r="CX19" i="5" s="1"/>
  <c r="K18" i="5"/>
  <c r="BW18" i="5" s="1"/>
  <c r="AQ18" i="5"/>
  <c r="DC18" i="5" s="1"/>
  <c r="AM19" i="5"/>
  <c r="CY19" i="5" s="1"/>
  <c r="D18" i="5"/>
  <c r="BP18" i="5" s="1"/>
  <c r="AX20" i="5"/>
  <c r="DJ20" i="5" s="1"/>
  <c r="Z20" i="5"/>
  <c r="CL20" i="5" s="1"/>
  <c r="AM20" i="5"/>
  <c r="CY20" i="5" s="1"/>
  <c r="D20" i="5"/>
  <c r="BP20" i="5" s="1"/>
  <c r="BM21" i="5"/>
  <c r="D26" i="3" s="1"/>
  <c r="K22" i="5"/>
  <c r="BW22" i="5" s="1"/>
  <c r="I21" i="5"/>
  <c r="BU21" i="5" s="1"/>
  <c r="AZ22" i="5"/>
  <c r="DL22" i="5" s="1"/>
  <c r="AH21" i="5"/>
  <c r="CT21" i="5" s="1"/>
  <c r="AP22" i="5"/>
  <c r="DB22" i="5" s="1"/>
  <c r="AA21" i="5"/>
  <c r="CM21" i="5" s="1"/>
  <c r="AN21" i="5"/>
  <c r="CZ21" i="5" s="1"/>
  <c r="BM23" i="5"/>
  <c r="D28" i="3" s="1"/>
  <c r="BE23" i="5"/>
  <c r="FY23" i="5" s="1"/>
  <c r="F23" i="5"/>
  <c r="DZ23" i="5" s="1"/>
  <c r="AS23" i="5"/>
  <c r="FM23" i="5" s="1"/>
  <c r="Q24" i="5"/>
  <c r="EK24" i="5" s="1"/>
  <c r="BG24" i="5"/>
  <c r="GA24" i="5" s="1"/>
  <c r="P24" i="5"/>
  <c r="EJ24" i="5" s="1"/>
  <c r="O24" i="5"/>
  <c r="EI24" i="5" s="1"/>
  <c r="BN24" i="5"/>
  <c r="E29" i="3" s="1"/>
  <c r="AF24" i="5"/>
  <c r="EZ24" i="5" s="1"/>
  <c r="AZ24" i="5"/>
  <c r="FT24" i="5" s="1"/>
  <c r="F25" i="5"/>
  <c r="DZ25" i="5" s="1"/>
  <c r="AP25" i="5"/>
  <c r="FJ25" i="5" s="1"/>
  <c r="AA25" i="5"/>
  <c r="EU25" i="5" s="1"/>
  <c r="AO25" i="5"/>
  <c r="FI25" i="5" s="1"/>
  <c r="O25" i="5"/>
  <c r="EI25" i="5" s="1"/>
  <c r="L25" i="5"/>
  <c r="EF25" i="5" s="1"/>
  <c r="R25" i="5"/>
  <c r="EL25" i="5" s="1"/>
  <c r="V26" i="5"/>
  <c r="EP26" i="5" s="1"/>
  <c r="H26" i="5"/>
  <c r="EB26" i="5" s="1"/>
  <c r="O26" i="5"/>
  <c r="EI26" i="5" s="1"/>
  <c r="BA26" i="5"/>
  <c r="FU26" i="5" s="1"/>
  <c r="BM26" i="5"/>
  <c r="D31" i="3" s="1"/>
  <c r="AB26" i="5"/>
  <c r="EV26" i="5" s="1"/>
  <c r="I26" i="5"/>
  <c r="EC26" i="5" s="1"/>
  <c r="AM26" i="5"/>
  <c r="FG26" i="5" s="1"/>
  <c r="K26" i="5"/>
  <c r="EE26" i="5" s="1"/>
  <c r="BG27" i="5"/>
  <c r="GA27" i="5" s="1"/>
  <c r="AJ27" i="5"/>
  <c r="FD27" i="5" s="1"/>
  <c r="H27" i="5"/>
  <c r="EB27" i="5" s="1"/>
  <c r="Z27" i="5"/>
  <c r="ET27" i="5" s="1"/>
  <c r="AH27" i="5"/>
  <c r="FB27" i="5" s="1"/>
  <c r="AN27" i="5"/>
  <c r="FH27" i="5" s="1"/>
  <c r="BM28" i="5"/>
  <c r="D33" i="3" s="1"/>
  <c r="BK28" i="5"/>
  <c r="GE28" i="5" s="1"/>
  <c r="S28" i="5"/>
  <c r="EM28" i="5" s="1"/>
  <c r="W27" i="5"/>
  <c r="EQ27" i="5" s="1"/>
  <c r="F28" i="5"/>
  <c r="DZ28" i="5" s="1"/>
  <c r="N28" i="5"/>
  <c r="EH28" i="5" s="1"/>
  <c r="P28" i="5"/>
  <c r="EJ28" i="5" s="1"/>
  <c r="BG28" i="5"/>
  <c r="GA28" i="5" s="1"/>
  <c r="AP28" i="5"/>
  <c r="FJ28" i="5" s="1"/>
  <c r="X27" i="5"/>
  <c r="ER27" i="5" s="1"/>
  <c r="AM27" i="5"/>
  <c r="FG27" i="5" s="1"/>
  <c r="AT28" i="5"/>
  <c r="FN28" i="5" s="1"/>
  <c r="L28" i="5"/>
  <c r="EF28" i="5" s="1"/>
  <c r="W28" i="5"/>
  <c r="EQ28" i="5" s="1"/>
  <c r="O28" i="5"/>
  <c r="EI28" i="5" s="1"/>
  <c r="BF27" i="5"/>
  <c r="FZ27" i="5" s="1"/>
  <c r="AY28" i="5"/>
  <c r="FS28" i="5" s="1"/>
  <c r="AW28" i="5"/>
  <c r="FQ28" i="5" s="1"/>
  <c r="AI28" i="5"/>
  <c r="FC28" i="5" s="1"/>
  <c r="BJ28" i="5"/>
  <c r="GD28" i="5" s="1"/>
  <c r="AG29" i="5"/>
  <c r="FA29" i="5" s="1"/>
  <c r="N29" i="5"/>
  <c r="EH29" i="5" s="1"/>
  <c r="BA29" i="5"/>
  <c r="FU29" i="5" s="1"/>
  <c r="F29" i="5"/>
  <c r="DZ29" i="5" s="1"/>
  <c r="I29" i="5"/>
  <c r="EC29" i="5" s="1"/>
  <c r="AV29" i="5"/>
  <c r="FP29" i="5" s="1"/>
  <c r="AW29" i="5"/>
  <c r="FQ29" i="5" s="1"/>
  <c r="AJ29" i="5"/>
  <c r="FD29" i="5" s="1"/>
  <c r="BN29" i="5"/>
  <c r="E34" i="3" s="1"/>
  <c r="AB29" i="5"/>
  <c r="EV29" i="5" s="1"/>
  <c r="AP29" i="5"/>
  <c r="FJ29" i="5" s="1"/>
  <c r="BF29" i="5"/>
  <c r="FZ29" i="5" s="1"/>
  <c r="AU29" i="5"/>
  <c r="FO29" i="5" s="1"/>
  <c r="M29" i="5"/>
  <c r="EG29" i="5" s="1"/>
  <c r="BB29" i="5"/>
  <c r="FV29" i="5" s="1"/>
  <c r="AI29" i="5"/>
  <c r="FC29" i="5" s="1"/>
  <c r="AA30" i="5"/>
  <c r="EU30" i="5" s="1"/>
  <c r="AW30" i="5"/>
  <c r="FQ30" i="5" s="1"/>
  <c r="U30" i="5"/>
  <c r="EO30" i="5" s="1"/>
  <c r="D30" i="5"/>
  <c r="DX30" i="5" s="1"/>
  <c r="BD31" i="5"/>
  <c r="FX31" i="5" s="1"/>
  <c r="BI31" i="5"/>
  <c r="GC31" i="5" s="1"/>
  <c r="V31" i="5"/>
  <c r="EP31" i="5" s="1"/>
  <c r="BL31" i="5"/>
  <c r="C36" i="3" s="1"/>
  <c r="AO30" i="5"/>
  <c r="FI30" i="5" s="1"/>
  <c r="Q30" i="5"/>
  <c r="EK30" i="5" s="1"/>
  <c r="F30" i="5"/>
  <c r="DZ30" i="5" s="1"/>
  <c r="AN30" i="5"/>
  <c r="FH30" i="5" s="1"/>
  <c r="AN31" i="5"/>
  <c r="FH31" i="5" s="1"/>
  <c r="BN31" i="5"/>
  <c r="E36" i="3" s="1"/>
  <c r="AR31" i="5"/>
  <c r="FL31" i="5" s="1"/>
  <c r="O31" i="5"/>
  <c r="EI31" i="5" s="1"/>
  <c r="AI30" i="5"/>
  <c r="FC30" i="5" s="1"/>
  <c r="AL30" i="5"/>
  <c r="FF30" i="5" s="1"/>
  <c r="R30" i="5"/>
  <c r="EL30" i="5" s="1"/>
  <c r="BE30" i="5"/>
  <c r="FY30" i="5" s="1"/>
  <c r="AH30" i="5"/>
  <c r="FB30" i="5" s="1"/>
  <c r="C11" i="5"/>
  <c r="B16" i="3" s="1"/>
  <c r="AU15" i="5"/>
  <c r="DG15" i="5" s="1"/>
  <c r="BA16" i="5"/>
  <c r="DM16" i="5" s="1"/>
  <c r="AL17" i="5"/>
  <c r="CX17" i="5" s="1"/>
  <c r="BL17" i="5"/>
  <c r="C22" i="3" s="1"/>
  <c r="E18" i="5"/>
  <c r="BQ18" i="5" s="1"/>
  <c r="T19" i="5"/>
  <c r="CF19" i="5" s="1"/>
  <c r="BA18" i="5"/>
  <c r="DM18" i="5" s="1"/>
  <c r="BD18" i="5"/>
  <c r="DP18" i="5" s="1"/>
  <c r="AN19" i="5"/>
  <c r="CZ19" i="5" s="1"/>
  <c r="BK19" i="5"/>
  <c r="DW19" i="5" s="1"/>
  <c r="P20" i="5"/>
  <c r="CB20" i="5" s="1"/>
  <c r="BN20" i="5"/>
  <c r="E25" i="3" s="1"/>
  <c r="BL20" i="5"/>
  <c r="C25" i="3" s="1"/>
  <c r="BM20" i="5"/>
  <c r="D25" i="3" s="1"/>
  <c r="AK21" i="5"/>
  <c r="CW21" i="5" s="1"/>
  <c r="P22" i="5"/>
  <c r="CB22" i="5" s="1"/>
  <c r="BK21" i="5"/>
  <c r="DW21" i="5" s="1"/>
  <c r="AL22" i="5"/>
  <c r="CX22" i="5" s="1"/>
  <c r="BE21" i="5"/>
  <c r="DQ21" i="5" s="1"/>
  <c r="BD22" i="5"/>
  <c r="DP22" i="5" s="1"/>
  <c r="U22" i="5"/>
  <c r="CG22" i="5" s="1"/>
  <c r="BF21" i="5"/>
  <c r="DR21" i="5" s="1"/>
  <c r="Z23" i="5"/>
  <c r="ET23" i="5" s="1"/>
  <c r="AH23" i="5"/>
  <c r="FB23" i="5" s="1"/>
  <c r="T23" i="5"/>
  <c r="EN23" i="5" s="1"/>
  <c r="AF23" i="5"/>
  <c r="EZ23" i="5" s="1"/>
  <c r="BF24" i="5"/>
  <c r="FZ24" i="5" s="1"/>
  <c r="BA24" i="5"/>
  <c r="FU24" i="5" s="1"/>
  <c r="W24" i="5"/>
  <c r="EQ24" i="5" s="1"/>
  <c r="J24" i="5"/>
  <c r="ED24" i="5" s="1"/>
  <c r="R24" i="5"/>
  <c r="EL24" i="5" s="1"/>
  <c r="U24" i="5"/>
  <c r="EO24" i="5" s="1"/>
  <c r="Z24" i="5"/>
  <c r="ET24" i="5" s="1"/>
  <c r="AX25" i="5"/>
  <c r="FR25" i="5" s="1"/>
  <c r="AG25" i="5"/>
  <c r="FA25" i="5" s="1"/>
  <c r="S25" i="5"/>
  <c r="EM25" i="5" s="1"/>
  <c r="AE25" i="5"/>
  <c r="EY25" i="5" s="1"/>
  <c r="J25" i="5"/>
  <c r="ED25" i="5" s="1"/>
  <c r="Z25" i="5"/>
  <c r="ET25" i="5" s="1"/>
  <c r="AK25" i="5"/>
  <c r="FE25" i="5" s="1"/>
  <c r="BG26" i="5"/>
  <c r="GA26" i="5" s="1"/>
  <c r="AH26" i="5"/>
  <c r="FB26" i="5" s="1"/>
  <c r="D26" i="5"/>
  <c r="DX26" i="5" s="1"/>
  <c r="N26" i="5"/>
  <c r="EH26" i="5" s="1"/>
  <c r="AT26" i="5"/>
  <c r="FN26" i="5" s="1"/>
  <c r="AG26" i="5"/>
  <c r="FA26" i="5" s="1"/>
  <c r="W26" i="5"/>
  <c r="EQ26" i="5" s="1"/>
  <c r="X26" i="5"/>
  <c r="ER26" i="5" s="1"/>
  <c r="AZ26" i="5"/>
  <c r="FT26" i="5" s="1"/>
  <c r="R27" i="5"/>
  <c r="EL27" i="5" s="1"/>
  <c r="AF27" i="5"/>
  <c r="EZ27" i="5" s="1"/>
  <c r="AV27" i="5"/>
  <c r="FP27" i="5" s="1"/>
  <c r="AO27" i="5"/>
  <c r="FI27" i="5" s="1"/>
  <c r="AK27" i="5"/>
  <c r="FE27" i="5" s="1"/>
  <c r="G27" i="5"/>
  <c r="EA27" i="5" s="1"/>
  <c r="BA28" i="5"/>
  <c r="FU28" i="5" s="1"/>
  <c r="BN28" i="5"/>
  <c r="E33" i="3" s="1"/>
  <c r="AB28" i="5"/>
  <c r="EV28" i="5" s="1"/>
  <c r="AC27" i="5"/>
  <c r="EW27" i="5" s="1"/>
  <c r="L27" i="5"/>
  <c r="EF27" i="5" s="1"/>
  <c r="H28" i="5"/>
  <c r="EB28" i="5" s="1"/>
  <c r="AF28" i="5"/>
  <c r="EZ28" i="5" s="1"/>
  <c r="U28" i="5"/>
  <c r="EO28" i="5" s="1"/>
  <c r="Y28" i="5"/>
  <c r="ES28" i="5" s="1"/>
  <c r="BE27" i="5"/>
  <c r="FY27" i="5" s="1"/>
  <c r="AG28" i="5"/>
  <c r="FA28" i="5" s="1"/>
  <c r="BI28" i="5"/>
  <c r="GC28" i="5" s="1"/>
  <c r="J28" i="5"/>
  <c r="ED28" i="5" s="1"/>
  <c r="R28" i="5"/>
  <c r="EL28" i="5" s="1"/>
  <c r="BI27" i="5"/>
  <c r="GC27" i="5" s="1"/>
  <c r="AG27" i="5"/>
  <c r="FA27" i="5" s="1"/>
  <c r="AZ28" i="5"/>
  <c r="FT28" i="5" s="1"/>
  <c r="Z28" i="5"/>
  <c r="ET28" i="5" s="1"/>
  <c r="D28" i="5"/>
  <c r="DX28" i="5" s="1"/>
  <c r="AQ27" i="5"/>
  <c r="FK27" i="5" s="1"/>
  <c r="BL29" i="5"/>
  <c r="C34" i="3" s="1"/>
  <c r="BM29" i="5"/>
  <c r="D34" i="3" s="1"/>
  <c r="AK29" i="5"/>
  <c r="FE29" i="5" s="1"/>
  <c r="Z29" i="5"/>
  <c r="ET29" i="5" s="1"/>
  <c r="AD29" i="5"/>
  <c r="EX29" i="5" s="1"/>
  <c r="AA29" i="5"/>
  <c r="EU29" i="5" s="1"/>
  <c r="L29" i="5"/>
  <c r="EF29" i="5" s="1"/>
  <c r="AX29" i="5"/>
  <c r="FR29" i="5" s="1"/>
  <c r="BJ29" i="5"/>
  <c r="GD29" i="5" s="1"/>
  <c r="AS29" i="5"/>
  <c r="FM29" i="5" s="1"/>
  <c r="AC29" i="5"/>
  <c r="EW29" i="5" s="1"/>
  <c r="U29" i="5"/>
  <c r="EO29" i="5" s="1"/>
  <c r="AN29" i="5"/>
  <c r="FH29" i="5" s="1"/>
  <c r="BK29" i="5"/>
  <c r="GE29" i="5" s="1"/>
  <c r="O29" i="5"/>
  <c r="EI29" i="5" s="1"/>
  <c r="X29" i="5"/>
  <c r="ER29" i="5" s="1"/>
  <c r="S30" i="5"/>
  <c r="EM30" i="5" s="1"/>
  <c r="AJ30" i="5"/>
  <c r="FD30" i="5" s="1"/>
  <c r="O30" i="5"/>
  <c r="EI30" i="5" s="1"/>
  <c r="M30" i="5"/>
  <c r="EG30" i="5" s="1"/>
  <c r="BK31" i="5"/>
  <c r="GE31" i="5" s="1"/>
  <c r="AA31" i="5"/>
  <c r="EU31" i="5" s="1"/>
  <c r="N31" i="5"/>
  <c r="EH31" i="5" s="1"/>
  <c r="AM31" i="5"/>
  <c r="FG31" i="5" s="1"/>
  <c r="AT30" i="5"/>
  <c r="FN30" i="5" s="1"/>
  <c r="Y30" i="5"/>
  <c r="ES30" i="5" s="1"/>
  <c r="N30" i="5"/>
  <c r="EH30" i="5" s="1"/>
  <c r="C30" i="5"/>
  <c r="B35" i="3" s="1"/>
  <c r="BE31" i="5"/>
  <c r="FY31" i="5" s="1"/>
  <c r="AS31" i="5"/>
  <c r="FM31" i="5" s="1"/>
  <c r="BM31" i="5"/>
  <c r="D36" i="3" s="1"/>
  <c r="AC31" i="5"/>
  <c r="EW31" i="5" s="1"/>
  <c r="BG30" i="5"/>
  <c r="GA30" i="5" s="1"/>
  <c r="BD30" i="5"/>
  <c r="FX30" i="5" s="1"/>
  <c r="BA30" i="5"/>
  <c r="FU30" i="5" s="1"/>
  <c r="BN30" i="5"/>
  <c r="E35" i="3" s="1"/>
  <c r="BM30" i="5"/>
  <c r="D35" i="3" s="1"/>
  <c r="AT31" i="5"/>
  <c r="FN31" i="5" s="1"/>
  <c r="BJ31" i="5"/>
  <c r="GD31" i="5" s="1"/>
  <c r="M31" i="5"/>
  <c r="EG31" i="5" s="1"/>
  <c r="AF31" i="5"/>
  <c r="EZ31" i="5" s="1"/>
  <c r="AZ30" i="5"/>
  <c r="FT30" i="5" s="1"/>
  <c r="T30" i="5"/>
  <c r="EN30" i="5" s="1"/>
  <c r="AD30" i="5"/>
  <c r="EX30" i="5" s="1"/>
  <c r="D31" i="5"/>
  <c r="DX31" i="5" s="1"/>
  <c r="J31" i="5"/>
  <c r="ED31" i="5" s="1"/>
  <c r="E31" i="5"/>
  <c r="DY31" i="5" s="1"/>
  <c r="AK30" i="5"/>
  <c r="FE30" i="5" s="1"/>
  <c r="M32" i="5"/>
  <c r="EG32" i="5" s="1"/>
  <c r="P32" i="5"/>
  <c r="EJ32" i="5" s="1"/>
  <c r="AW32" i="5"/>
  <c r="FQ32" i="5" s="1"/>
  <c r="R32" i="5"/>
  <c r="EL32" i="5" s="1"/>
  <c r="S32" i="5"/>
  <c r="EM32" i="5" s="1"/>
  <c r="AC32" i="5"/>
  <c r="EW32" i="5" s="1"/>
  <c r="K32" i="5"/>
  <c r="EE32" i="5" s="1"/>
  <c r="BA32" i="5"/>
  <c r="FU32" i="5" s="1"/>
  <c r="AQ32" i="5"/>
  <c r="FK32" i="5" s="1"/>
  <c r="AM32" i="5"/>
  <c r="FG32" i="5" s="1"/>
  <c r="Z33" i="5"/>
  <c r="ET33" i="5" s="1"/>
  <c r="AT33" i="5"/>
  <c r="FN33" i="5" s="1"/>
  <c r="V33" i="5"/>
  <c r="EP33" i="5" s="1"/>
  <c r="BI33" i="5"/>
  <c r="GC33" i="5" s="1"/>
  <c r="AP32" i="5"/>
  <c r="FJ32" i="5" s="1"/>
  <c r="T33" i="5"/>
  <c r="EN33" i="5" s="1"/>
  <c r="AR33" i="5"/>
  <c r="FL33" i="5" s="1"/>
  <c r="H32" i="5"/>
  <c r="EB32" i="5" s="1"/>
  <c r="AF32" i="5"/>
  <c r="EZ32" i="5" s="1"/>
  <c r="AV33" i="5"/>
  <c r="FP33" i="5" s="1"/>
  <c r="Y33" i="5"/>
  <c r="ES33" i="5" s="1"/>
  <c r="AJ32" i="5"/>
  <c r="FD32" i="5" s="1"/>
  <c r="BC32" i="5"/>
  <c r="FW32" i="5" s="1"/>
  <c r="AX32" i="5"/>
  <c r="FR32" i="5" s="1"/>
  <c r="AS33" i="5"/>
  <c r="FM33" i="5" s="1"/>
  <c r="AG33" i="5"/>
  <c r="FA33" i="5" s="1"/>
  <c r="BJ33" i="5"/>
  <c r="GD33" i="5" s="1"/>
  <c r="G33" i="5"/>
  <c r="EA33" i="5" s="1"/>
  <c r="AT34" i="5"/>
  <c r="FN34" i="5" s="1"/>
  <c r="T34" i="5"/>
  <c r="EN34" i="5" s="1"/>
  <c r="L34" i="5"/>
  <c r="EF34" i="5" s="1"/>
  <c r="G34" i="5"/>
  <c r="EA34" i="5" s="1"/>
  <c r="BD33" i="5"/>
  <c r="FX33" i="5" s="1"/>
  <c r="AW34" i="5"/>
  <c r="FQ34" i="5" s="1"/>
  <c r="F34" i="5"/>
  <c r="DZ34" i="5" s="1"/>
  <c r="Z34" i="5"/>
  <c r="ET34" i="5" s="1"/>
  <c r="AV34" i="5"/>
  <c r="FP34" i="5" s="1"/>
  <c r="K33" i="5"/>
  <c r="EE33" i="5" s="1"/>
  <c r="K34" i="5"/>
  <c r="EE34" i="5" s="1"/>
  <c r="BI34" i="5"/>
  <c r="GC34" i="5" s="1"/>
  <c r="AU34" i="5"/>
  <c r="FO34" i="5" s="1"/>
  <c r="O34" i="5"/>
  <c r="EI34" i="5" s="1"/>
  <c r="AK33" i="5"/>
  <c r="FE33" i="5" s="1"/>
  <c r="AQ34" i="5"/>
  <c r="FK34" i="5" s="1"/>
  <c r="BA34" i="5"/>
  <c r="FU34" i="5" s="1"/>
  <c r="AY34" i="5"/>
  <c r="FS34" i="5" s="1"/>
  <c r="BG17" i="5"/>
  <c r="DS17" i="5" s="1"/>
  <c r="BH19" i="5"/>
  <c r="DT19" i="5" s="1"/>
  <c r="AD20" i="5"/>
  <c r="CP20" i="5" s="1"/>
  <c r="M21" i="5"/>
  <c r="BY21" i="5" s="1"/>
  <c r="W22" i="5"/>
  <c r="CI22" i="5" s="1"/>
  <c r="L23" i="5"/>
  <c r="EF23" i="5" s="1"/>
  <c r="AU24" i="5"/>
  <c r="FO24" i="5" s="1"/>
  <c r="AL24" i="5"/>
  <c r="FF24" i="5" s="1"/>
  <c r="V25" i="5"/>
  <c r="EP25" i="5" s="1"/>
  <c r="BN25" i="5"/>
  <c r="E30" i="3" s="1"/>
  <c r="T26" i="5"/>
  <c r="EN26" i="5" s="1"/>
  <c r="AL26" i="5"/>
  <c r="FF26" i="5" s="1"/>
  <c r="AY27" i="5"/>
  <c r="FS27" i="5" s="1"/>
  <c r="AS28" i="5"/>
  <c r="FM28" i="5" s="1"/>
  <c r="Q27" i="5"/>
  <c r="EK27" i="5" s="1"/>
  <c r="AN28" i="5"/>
  <c r="FH28" i="5" s="1"/>
  <c r="AH28" i="5"/>
  <c r="FB28" i="5" s="1"/>
  <c r="AT27" i="5"/>
  <c r="FN27" i="5" s="1"/>
  <c r="BH27" i="5"/>
  <c r="GB27" i="5" s="1"/>
  <c r="AO29" i="5"/>
  <c r="FI29" i="5" s="1"/>
  <c r="Q29" i="5"/>
  <c r="EK29" i="5" s="1"/>
  <c r="E29" i="5"/>
  <c r="DY29" i="5" s="1"/>
  <c r="BG29" i="5"/>
  <c r="GA29" i="5" s="1"/>
  <c r="AS30" i="5"/>
  <c r="FM30" i="5" s="1"/>
  <c r="P31" i="5"/>
  <c r="EJ31" i="5" s="1"/>
  <c r="K30" i="5"/>
  <c r="EE30" i="5" s="1"/>
  <c r="S31" i="5"/>
  <c r="EM31" i="5" s="1"/>
  <c r="AL31" i="5"/>
  <c r="FF31" i="5" s="1"/>
  <c r="P30" i="5"/>
  <c r="EJ30" i="5" s="1"/>
  <c r="BC30" i="5"/>
  <c r="FW30" i="5" s="1"/>
  <c r="BK30" i="5"/>
  <c r="GE30" i="5" s="1"/>
  <c r="AI31" i="5"/>
  <c r="FC31" i="5" s="1"/>
  <c r="BB31" i="5"/>
  <c r="FV31" i="5" s="1"/>
  <c r="AV31" i="5"/>
  <c r="FP31" i="5" s="1"/>
  <c r="BJ30" i="5"/>
  <c r="GD30" i="5" s="1"/>
  <c r="AX30" i="5"/>
  <c r="FR30" i="5" s="1"/>
  <c r="F31" i="5"/>
  <c r="DZ31" i="5" s="1"/>
  <c r="AP31" i="5"/>
  <c r="FJ31" i="5" s="1"/>
  <c r="AK31" i="5"/>
  <c r="FE31" i="5" s="1"/>
  <c r="T32" i="5"/>
  <c r="EN32" i="5" s="1"/>
  <c r="AT32" i="5"/>
  <c r="FN32" i="5" s="1"/>
  <c r="AY32" i="5"/>
  <c r="FS32" i="5" s="1"/>
  <c r="BD32" i="5"/>
  <c r="FX32" i="5" s="1"/>
  <c r="AA32" i="5"/>
  <c r="EU32" i="5" s="1"/>
  <c r="AK32" i="5"/>
  <c r="FE32" i="5" s="1"/>
  <c r="X32" i="5"/>
  <c r="ER32" i="5" s="1"/>
  <c r="AE32" i="5"/>
  <c r="EY32" i="5" s="1"/>
  <c r="AO33" i="5"/>
  <c r="FI33" i="5" s="1"/>
  <c r="H33" i="5"/>
  <c r="EB33" i="5" s="1"/>
  <c r="F33" i="5"/>
  <c r="DZ33" i="5" s="1"/>
  <c r="X33" i="5"/>
  <c r="ER33" i="5" s="1"/>
  <c r="S33" i="5"/>
  <c r="EM33" i="5" s="1"/>
  <c r="E32" i="5"/>
  <c r="DY32" i="5" s="1"/>
  <c r="O32" i="5"/>
  <c r="EI32" i="5" s="1"/>
  <c r="BG33" i="5"/>
  <c r="GA33" i="5" s="1"/>
  <c r="AD32" i="5"/>
  <c r="EX32" i="5" s="1"/>
  <c r="W32" i="5"/>
  <c r="EQ32" i="5" s="1"/>
  <c r="BB33" i="5"/>
  <c r="FV33" i="5" s="1"/>
  <c r="AZ33" i="5"/>
  <c r="FT33" i="5" s="1"/>
  <c r="BK33" i="5"/>
  <c r="GE33" i="5" s="1"/>
  <c r="BM34" i="5"/>
  <c r="D39" i="3" s="1"/>
  <c r="AL34" i="5"/>
  <c r="FF34" i="5" s="1"/>
  <c r="V34" i="5"/>
  <c r="EP34" i="5" s="1"/>
  <c r="AD33" i="5"/>
  <c r="EX33" i="5" s="1"/>
  <c r="AI34" i="5"/>
  <c r="FC34" i="5" s="1"/>
  <c r="D34" i="5"/>
  <c r="DX34" i="5" s="1"/>
  <c r="AZ34" i="5"/>
  <c r="FT34" i="5" s="1"/>
  <c r="AX33" i="5"/>
  <c r="FR33" i="5" s="1"/>
  <c r="BJ34" i="5"/>
  <c r="GD34" i="5" s="1"/>
  <c r="AA34" i="5"/>
  <c r="EU34" i="5" s="1"/>
  <c r="M33" i="5"/>
  <c r="EG33" i="5" s="1"/>
  <c r="AF34" i="5"/>
  <c r="EZ34" i="5" s="1"/>
  <c r="X34" i="5"/>
  <c r="ER34" i="5" s="1"/>
  <c r="AC34" i="5"/>
  <c r="EW34" i="5" s="1"/>
  <c r="BC33" i="5"/>
  <c r="FW33" i="5" s="1"/>
  <c r="BL34" i="5"/>
  <c r="C39" i="3" s="1"/>
  <c r="D35" i="5"/>
  <c r="DX35" i="5" s="1"/>
  <c r="AX35" i="5"/>
  <c r="FR35" i="5" s="1"/>
  <c r="AE35" i="5"/>
  <c r="EY35" i="5" s="1"/>
  <c r="L35" i="5"/>
  <c r="EF35" i="5" s="1"/>
  <c r="Z35" i="5"/>
  <c r="ET35" i="5" s="1"/>
  <c r="AV35" i="5"/>
  <c r="FP35" i="5" s="1"/>
  <c r="S35" i="5"/>
  <c r="EM35" i="5" s="1"/>
  <c r="AS35" i="5"/>
  <c r="FM35" i="5" s="1"/>
  <c r="U35" i="5"/>
  <c r="EO35" i="5" s="1"/>
  <c r="AZ36" i="5"/>
  <c r="FT36" i="5" s="1"/>
  <c r="J36" i="5"/>
  <c r="ED36" i="5" s="1"/>
  <c r="AQ36" i="5"/>
  <c r="FK36" i="5" s="1"/>
  <c r="K36" i="5"/>
  <c r="EE36" i="5" s="1"/>
  <c r="X35" i="5"/>
  <c r="ER35" i="5" s="1"/>
  <c r="AW36" i="5"/>
  <c r="FQ36" i="5" s="1"/>
  <c r="H36" i="5"/>
  <c r="EB36" i="5" s="1"/>
  <c r="BJ36" i="5"/>
  <c r="GD36" i="5" s="1"/>
  <c r="AT35" i="5"/>
  <c r="FN35" i="5" s="1"/>
  <c r="AI36" i="5"/>
  <c r="FC36" i="5" s="1"/>
  <c r="G36" i="5"/>
  <c r="EA36" i="5" s="1"/>
  <c r="D36" i="5"/>
  <c r="DX36" i="5" s="1"/>
  <c r="G35" i="5"/>
  <c r="EA35" i="5" s="1"/>
  <c r="BI36" i="5"/>
  <c r="GC36" i="5" s="1"/>
  <c r="BH36" i="5"/>
  <c r="GB36" i="5" s="1"/>
  <c r="X36" i="5"/>
  <c r="ER36" i="5" s="1"/>
  <c r="V35" i="5"/>
  <c r="EP35" i="5" s="1"/>
  <c r="AI35" i="5"/>
  <c r="FC35" i="5" s="1"/>
  <c r="BB36" i="5"/>
  <c r="FV36" i="5" s="1"/>
  <c r="AH36" i="5"/>
  <c r="FB36" i="5" s="1"/>
  <c r="BE36" i="5"/>
  <c r="FY36" i="5" s="1"/>
  <c r="E36" i="5"/>
  <c r="DY36" i="5" s="1"/>
  <c r="AL36" i="5"/>
  <c r="FF36" i="5" s="1"/>
  <c r="P37" i="5"/>
  <c r="EJ37" i="5" s="1"/>
  <c r="M37" i="5"/>
  <c r="EG37" i="5" s="1"/>
  <c r="BI37" i="5"/>
  <c r="GC37" i="5" s="1"/>
  <c r="U37" i="5"/>
  <c r="EO37" i="5" s="1"/>
  <c r="F37" i="5"/>
  <c r="DZ37" i="5" s="1"/>
  <c r="S37" i="5"/>
  <c r="EM37" i="5" s="1"/>
  <c r="X37" i="5"/>
  <c r="ER37" i="5" s="1"/>
  <c r="AE37" i="5"/>
  <c r="EY37" i="5" s="1"/>
  <c r="AR37" i="5"/>
  <c r="FL37" i="5" s="1"/>
  <c r="BC37" i="5"/>
  <c r="FW37" i="5" s="1"/>
  <c r="BL38" i="5"/>
  <c r="C43" i="3" s="1"/>
  <c r="BB38" i="5"/>
  <c r="FV38" i="5" s="1"/>
  <c r="AY13" i="5"/>
  <c r="DK13" i="5" s="1"/>
  <c r="J17" i="5"/>
  <c r="BV17" i="5" s="1"/>
  <c r="AD18" i="5"/>
  <c r="CP18" i="5" s="1"/>
  <c r="AS20" i="5"/>
  <c r="DE20" i="5" s="1"/>
  <c r="BK22" i="5"/>
  <c r="DW22" i="5" s="1"/>
  <c r="O21" i="5"/>
  <c r="CA21" i="5" s="1"/>
  <c r="BG23" i="5"/>
  <c r="GA23" i="5" s="1"/>
  <c r="BK24" i="5"/>
  <c r="GE24" i="5" s="1"/>
  <c r="AM24" i="5"/>
  <c r="FG24" i="5" s="1"/>
  <c r="AL25" i="5"/>
  <c r="FF25" i="5" s="1"/>
  <c r="BM25" i="5"/>
  <c r="D30" i="3" s="1"/>
  <c r="AX26" i="5"/>
  <c r="FR26" i="5" s="1"/>
  <c r="AH25" i="5"/>
  <c r="FB25" i="5" s="1"/>
  <c r="AB27" i="5"/>
  <c r="EV27" i="5" s="1"/>
  <c r="AL28" i="5"/>
  <c r="FF28" i="5" s="1"/>
  <c r="AS27" i="5"/>
  <c r="FM27" i="5" s="1"/>
  <c r="E28" i="5"/>
  <c r="DY28" i="5" s="1"/>
  <c r="I28" i="5"/>
  <c r="EC28" i="5" s="1"/>
  <c r="BD28" i="5"/>
  <c r="FX28" i="5" s="1"/>
  <c r="AH29" i="5"/>
  <c r="FB29" i="5" s="1"/>
  <c r="BI29" i="5"/>
  <c r="GC29" i="5" s="1"/>
  <c r="D29" i="5"/>
  <c r="DX29" i="5" s="1"/>
  <c r="Y29" i="5"/>
  <c r="ES29" i="5" s="1"/>
  <c r="AG30" i="5"/>
  <c r="FA30" i="5" s="1"/>
  <c r="AE31" i="5"/>
  <c r="EY31" i="5" s="1"/>
  <c r="AY30" i="5"/>
  <c r="FS30" i="5" s="1"/>
  <c r="AB30" i="5"/>
  <c r="EV30" i="5" s="1"/>
  <c r="AH31" i="5"/>
  <c r="FB31" i="5" s="1"/>
  <c r="AO31" i="5"/>
  <c r="FI31" i="5" s="1"/>
  <c r="J30" i="5"/>
  <c r="ED30" i="5" s="1"/>
  <c r="BG31" i="5"/>
  <c r="GA31" i="5" s="1"/>
  <c r="AC30" i="5"/>
  <c r="EW30" i="5" s="1"/>
  <c r="Y31" i="5"/>
  <c r="ES31" i="5" s="1"/>
  <c r="W31" i="5"/>
  <c r="EQ31" i="5" s="1"/>
  <c r="AB31" i="5"/>
  <c r="EV31" i="5" s="1"/>
  <c r="AE30" i="5"/>
  <c r="EY30" i="5" s="1"/>
  <c r="Z30" i="5"/>
  <c r="ET30" i="5" s="1"/>
  <c r="L31" i="5"/>
  <c r="EF31" i="5" s="1"/>
  <c r="BH31" i="5"/>
  <c r="GB31" i="5" s="1"/>
  <c r="AV30" i="5"/>
  <c r="FP30" i="5" s="1"/>
  <c r="Q32" i="5"/>
  <c r="EK32" i="5" s="1"/>
  <c r="AL32" i="5"/>
  <c r="FF32" i="5" s="1"/>
  <c r="AS32" i="5"/>
  <c r="FM32" i="5" s="1"/>
  <c r="BF32" i="5"/>
  <c r="FZ32" i="5" s="1"/>
  <c r="BH32" i="5"/>
  <c r="GB32" i="5" s="1"/>
  <c r="BJ32" i="5"/>
  <c r="GD32" i="5" s="1"/>
  <c r="BI32" i="5"/>
  <c r="GC32" i="5" s="1"/>
  <c r="BB32" i="5"/>
  <c r="FV32" i="5" s="1"/>
  <c r="AB33" i="5"/>
  <c r="EV33" i="5" s="1"/>
  <c r="AN33" i="5"/>
  <c r="FH33" i="5" s="1"/>
  <c r="AJ33" i="5"/>
  <c r="FD33" i="5" s="1"/>
  <c r="BL33" i="5"/>
  <c r="C38" i="3" s="1"/>
  <c r="W33" i="5"/>
  <c r="EQ33" i="5" s="1"/>
  <c r="AO32" i="5"/>
  <c r="FI32" i="5" s="1"/>
  <c r="D32" i="5"/>
  <c r="DX32" i="5" s="1"/>
  <c r="BM33" i="5"/>
  <c r="D38" i="3" s="1"/>
  <c r="BG32" i="5"/>
  <c r="GA32" i="5" s="1"/>
  <c r="BK32" i="5"/>
  <c r="GE32" i="5" s="1"/>
  <c r="AC33" i="5"/>
  <c r="EW33" i="5" s="1"/>
  <c r="AY33" i="5"/>
  <c r="FS33" i="5" s="1"/>
  <c r="AI33" i="5"/>
  <c r="FC33" i="5" s="1"/>
  <c r="BF34" i="5"/>
  <c r="FZ34" i="5" s="1"/>
  <c r="AK34" i="5"/>
  <c r="FE34" i="5" s="1"/>
  <c r="AB34" i="5"/>
  <c r="EV34" i="5" s="1"/>
  <c r="AM33" i="5"/>
  <c r="FG33" i="5" s="1"/>
  <c r="BC34" i="5"/>
  <c r="FW34" i="5" s="1"/>
  <c r="AM34" i="5"/>
  <c r="FG34" i="5" s="1"/>
  <c r="AN34" i="5"/>
  <c r="FH34" i="5" s="1"/>
  <c r="C33" i="5"/>
  <c r="B38" i="3" s="1"/>
  <c r="BE34" i="5"/>
  <c r="FY34" i="5" s="1"/>
  <c r="AH34" i="5"/>
  <c r="FB34" i="5" s="1"/>
  <c r="AE33" i="5"/>
  <c r="EY33" i="5" s="1"/>
  <c r="S34" i="5"/>
  <c r="EM34" i="5" s="1"/>
  <c r="BK34" i="5"/>
  <c r="GE34" i="5" s="1"/>
  <c r="BG34" i="5"/>
  <c r="GA34" i="5" s="1"/>
  <c r="AL33" i="5"/>
  <c r="FF33" i="5" s="1"/>
  <c r="BL35" i="5"/>
  <c r="C40" i="3" s="1"/>
  <c r="BC35" i="5"/>
  <c r="FW35" i="5" s="1"/>
  <c r="I35" i="5"/>
  <c r="EC35" i="5" s="1"/>
  <c r="AR35" i="5"/>
  <c r="FL35" i="5" s="1"/>
  <c r="AY35" i="5"/>
  <c r="FS35" i="5" s="1"/>
  <c r="BK35" i="5"/>
  <c r="GE35" i="5" s="1"/>
  <c r="J35" i="5"/>
  <c r="ED35" i="5" s="1"/>
  <c r="BF35" i="5"/>
  <c r="FZ35" i="5" s="1"/>
  <c r="AP35" i="5"/>
  <c r="FJ35" i="5" s="1"/>
  <c r="AW35" i="5"/>
  <c r="FQ35" i="5" s="1"/>
  <c r="BN36" i="5"/>
  <c r="E41" i="3" s="1"/>
  <c r="BL36" i="5"/>
  <c r="C41" i="3" s="1"/>
  <c r="AM36" i="5"/>
  <c r="FG36" i="5" s="1"/>
  <c r="AG36" i="5"/>
  <c r="FA36" i="5" s="1"/>
  <c r="E35" i="5"/>
  <c r="DY35" i="5" s="1"/>
  <c r="AO36" i="5"/>
  <c r="FI36" i="5" s="1"/>
  <c r="AD36" i="5"/>
  <c r="EX36" i="5" s="1"/>
  <c r="AQ35" i="5"/>
  <c r="FK35" i="5" s="1"/>
  <c r="BN35" i="5"/>
  <c r="E40" i="3" s="1"/>
  <c r="AR36" i="5"/>
  <c r="FL36" i="5" s="1"/>
  <c r="BM36" i="5"/>
  <c r="D41" i="3" s="1"/>
  <c r="C35" i="5"/>
  <c r="B40" i="3" s="1"/>
  <c r="AM35" i="5"/>
  <c r="FG35" i="5" s="1"/>
  <c r="S36" i="5"/>
  <c r="EM36" i="5" s="1"/>
  <c r="BC36" i="5"/>
  <c r="FW36" i="5" s="1"/>
  <c r="BK36" i="5"/>
  <c r="GE36" i="5" s="1"/>
  <c r="AL35" i="5"/>
  <c r="FF35" i="5" s="1"/>
  <c r="Y35" i="5"/>
  <c r="ES35" i="5" s="1"/>
  <c r="I36" i="5"/>
  <c r="EC36" i="5" s="1"/>
  <c r="M36" i="5"/>
  <c r="EG36" i="5" s="1"/>
  <c r="BG36" i="5"/>
  <c r="GA36" i="5" s="1"/>
  <c r="N35" i="5"/>
  <c r="EH35" i="5" s="1"/>
  <c r="L37" i="5"/>
  <c r="EF37" i="5" s="1"/>
  <c r="Z37" i="5"/>
  <c r="ET37" i="5" s="1"/>
  <c r="AX37" i="5"/>
  <c r="FR37" i="5" s="1"/>
  <c r="BM37" i="5"/>
  <c r="D42" i="3" s="1"/>
  <c r="BK37" i="5"/>
  <c r="GE37" i="5" s="1"/>
  <c r="AS37" i="5"/>
  <c r="FM37" i="5" s="1"/>
  <c r="AW37" i="5"/>
  <c r="FQ37" i="5" s="1"/>
  <c r="BF37" i="5"/>
  <c r="FZ37" i="5" s="1"/>
  <c r="AA37" i="5"/>
  <c r="EU37" i="5" s="1"/>
  <c r="BG37" i="5"/>
  <c r="GA37" i="5" s="1"/>
  <c r="AL37" i="5"/>
  <c r="FF37" i="5" s="1"/>
  <c r="AF38" i="5"/>
  <c r="EZ38" i="5" s="1"/>
  <c r="O38" i="5"/>
  <c r="EI38" i="5" s="1"/>
  <c r="AA38" i="5"/>
  <c r="EU38" i="5" s="1"/>
  <c r="AN38" i="5"/>
  <c r="FH38" i="5" s="1"/>
  <c r="T37" i="5"/>
  <c r="EN37" i="5" s="1"/>
  <c r="AY38" i="5"/>
  <c r="FS38" i="5" s="1"/>
  <c r="BK38" i="5"/>
  <c r="GE38" i="5" s="1"/>
  <c r="BH38" i="5"/>
  <c r="GB38" i="5" s="1"/>
  <c r="Q38" i="5"/>
  <c r="EK38" i="5" s="1"/>
  <c r="X38" i="5"/>
  <c r="ER38" i="5" s="1"/>
  <c r="BH37" i="5"/>
  <c r="GB37" i="5" s="1"/>
  <c r="BJ37" i="5"/>
  <c r="GD37" i="5" s="1"/>
  <c r="N38" i="5"/>
  <c r="EH38" i="5" s="1"/>
  <c r="AD37" i="5"/>
  <c r="EX37" i="5" s="1"/>
  <c r="AD38" i="5"/>
  <c r="EX38" i="5" s="1"/>
  <c r="AX38" i="5"/>
  <c r="FR38" i="5" s="1"/>
  <c r="BE38" i="5"/>
  <c r="FY38" i="5" s="1"/>
  <c r="AW38" i="5"/>
  <c r="FQ38" i="5" s="1"/>
  <c r="BD37" i="5"/>
  <c r="FX37" i="5" s="1"/>
  <c r="V38" i="5"/>
  <c r="EP38" i="5" s="1"/>
  <c r="BM38" i="5"/>
  <c r="D43" i="3" s="1"/>
  <c r="BF39" i="5"/>
  <c r="FZ39" i="5" s="1"/>
  <c r="AJ16" i="5"/>
  <c r="CV16" i="5" s="1"/>
  <c r="M19" i="5"/>
  <c r="BY19" i="5" s="1"/>
  <c r="H19" i="5"/>
  <c r="BT19" i="5" s="1"/>
  <c r="J20" i="5"/>
  <c r="BV20" i="5" s="1"/>
  <c r="BB22" i="5"/>
  <c r="DN22" i="5" s="1"/>
  <c r="K21" i="5"/>
  <c r="BW21" i="5" s="1"/>
  <c r="P23" i="5"/>
  <c r="EJ23" i="5" s="1"/>
  <c r="AT24" i="5"/>
  <c r="FN24" i="5" s="1"/>
  <c r="BL25" i="5"/>
  <c r="C30" i="3" s="1"/>
  <c r="AS25" i="5"/>
  <c r="FM25" i="5" s="1"/>
  <c r="AY26" i="5"/>
  <c r="FS26" i="5" s="1"/>
  <c r="AK26" i="5"/>
  <c r="FE26" i="5" s="1"/>
  <c r="J27" i="5"/>
  <c r="ED27" i="5" s="1"/>
  <c r="AI27" i="5"/>
  <c r="FC27" i="5" s="1"/>
  <c r="O27" i="5"/>
  <c r="EI27" i="5" s="1"/>
  <c r="Q28" i="5"/>
  <c r="EK28" i="5" s="1"/>
  <c r="BH28" i="5"/>
  <c r="GB28" i="5" s="1"/>
  <c r="Y27" i="5"/>
  <c r="ES27" i="5" s="1"/>
  <c r="AV28" i="5"/>
  <c r="FP28" i="5" s="1"/>
  <c r="G29" i="5"/>
  <c r="EA29" i="5" s="1"/>
  <c r="V29" i="5"/>
  <c r="EP29" i="5" s="1"/>
  <c r="BE29" i="5"/>
  <c r="FY29" i="5" s="1"/>
  <c r="AT29" i="5"/>
  <c r="FN29" i="5" s="1"/>
  <c r="AQ30" i="5"/>
  <c r="FK30" i="5" s="1"/>
  <c r="I31" i="5"/>
  <c r="EC31" i="5" s="1"/>
  <c r="AP30" i="5"/>
  <c r="FJ30" i="5" s="1"/>
  <c r="BC31" i="5"/>
  <c r="FW31" i="5" s="1"/>
  <c r="AG31" i="5"/>
  <c r="FA31" i="5" s="1"/>
  <c r="AU30" i="5"/>
  <c r="FO30" i="5" s="1"/>
  <c r="AM30" i="5"/>
  <c r="FG30" i="5" s="1"/>
  <c r="BF30" i="5"/>
  <c r="FZ30" i="5" s="1"/>
  <c r="BF31" i="5"/>
  <c r="FZ31" i="5" s="1"/>
  <c r="AQ31" i="5"/>
  <c r="FK31" i="5" s="1"/>
  <c r="G31" i="5"/>
  <c r="EA31" i="5" s="1"/>
  <c r="BB30" i="5"/>
  <c r="FV30" i="5" s="1"/>
  <c r="L30" i="5"/>
  <c r="EF30" i="5" s="1"/>
  <c r="H31" i="5"/>
  <c r="EB31" i="5" s="1"/>
  <c r="AZ31" i="5"/>
  <c r="FT31" i="5" s="1"/>
  <c r="K31" i="5"/>
  <c r="EE31" i="5" s="1"/>
  <c r="Y32" i="5"/>
  <c r="ES32" i="5" s="1"/>
  <c r="BL32" i="5"/>
  <c r="C37" i="3" s="1"/>
  <c r="AG32" i="5"/>
  <c r="FA32" i="5" s="1"/>
  <c r="BN32" i="5"/>
  <c r="E37" i="3" s="1"/>
  <c r="J32" i="5"/>
  <c r="ED32" i="5" s="1"/>
  <c r="G32" i="5"/>
  <c r="EA32" i="5" s="1"/>
  <c r="AI32" i="5"/>
  <c r="FC32" i="5" s="1"/>
  <c r="AV32" i="5"/>
  <c r="FP32" i="5" s="1"/>
  <c r="BN33" i="5"/>
  <c r="E38" i="3" s="1"/>
  <c r="AA33" i="5"/>
  <c r="EU33" i="5" s="1"/>
  <c r="AU33" i="5"/>
  <c r="FO33" i="5" s="1"/>
  <c r="AZ32" i="5"/>
  <c r="FT32" i="5" s="1"/>
  <c r="AW33" i="5"/>
  <c r="FQ33" i="5" s="1"/>
  <c r="AH32" i="5"/>
  <c r="FB32" i="5" s="1"/>
  <c r="I32" i="5"/>
  <c r="EC32" i="5" s="1"/>
  <c r="D33" i="5"/>
  <c r="DX33" i="5" s="1"/>
  <c r="AU32" i="5"/>
  <c r="FO32" i="5" s="1"/>
  <c r="F32" i="5"/>
  <c r="DZ32" i="5" s="1"/>
  <c r="N33" i="5"/>
  <c r="EH33" i="5" s="1"/>
  <c r="U33" i="5"/>
  <c r="EO33" i="5" s="1"/>
  <c r="BA33" i="5"/>
  <c r="FU33" i="5" s="1"/>
  <c r="V32" i="5"/>
  <c r="EP32" i="5" s="1"/>
  <c r="N34" i="5"/>
  <c r="EH34" i="5" s="1"/>
  <c r="AJ34" i="5"/>
  <c r="FD34" i="5" s="1"/>
  <c r="I33" i="5"/>
  <c r="EC33" i="5" s="1"/>
  <c r="AR34" i="5"/>
  <c r="FL34" i="5" s="1"/>
  <c r="I34" i="5"/>
  <c r="EC34" i="5" s="1"/>
  <c r="AP34" i="5"/>
  <c r="FJ34" i="5" s="1"/>
  <c r="BH33" i="5"/>
  <c r="GB33" i="5" s="1"/>
  <c r="AO34" i="5"/>
  <c r="FI34" i="5" s="1"/>
  <c r="AE34" i="5"/>
  <c r="EY34" i="5" s="1"/>
  <c r="M34" i="5"/>
  <c r="EG34" i="5" s="1"/>
  <c r="AD34" i="5"/>
  <c r="EX34" i="5" s="1"/>
  <c r="P34" i="5"/>
  <c r="EJ34" i="5" s="1"/>
  <c r="W34" i="5"/>
  <c r="EQ34" i="5" s="1"/>
  <c r="AG34" i="5"/>
  <c r="FA34" i="5" s="1"/>
  <c r="E34" i="5"/>
  <c r="DY34" i="5" s="1"/>
  <c r="AD35" i="5"/>
  <c r="EX35" i="5" s="1"/>
  <c r="F35" i="5"/>
  <c r="DZ35" i="5" s="1"/>
  <c r="H35" i="5"/>
  <c r="EB35" i="5" s="1"/>
  <c r="AH35" i="5"/>
  <c r="FB35" i="5" s="1"/>
  <c r="BB35" i="5"/>
  <c r="FV35" i="5" s="1"/>
  <c r="BM35" i="5"/>
  <c r="D40" i="3" s="1"/>
  <c r="BE35" i="5"/>
  <c r="FY35" i="5" s="1"/>
  <c r="AC35" i="5"/>
  <c r="EW35" i="5" s="1"/>
  <c r="BA35" i="5"/>
  <c r="FU35" i="5" s="1"/>
  <c r="AV36" i="5"/>
  <c r="FP36" i="5" s="1"/>
  <c r="N36" i="5"/>
  <c r="EH36" i="5" s="1"/>
  <c r="U36" i="5"/>
  <c r="EO36" i="5" s="1"/>
  <c r="AN36" i="5"/>
  <c r="FH36" i="5" s="1"/>
  <c r="AO35" i="5"/>
  <c r="FI35" i="5" s="1"/>
  <c r="AP36" i="5"/>
  <c r="FJ36" i="5" s="1"/>
  <c r="Q36" i="5"/>
  <c r="EK36" i="5" s="1"/>
  <c r="K35" i="5"/>
  <c r="EE35" i="5" s="1"/>
  <c r="AJ35" i="5"/>
  <c r="FD35" i="5" s="1"/>
  <c r="L36" i="5"/>
  <c r="EF36" i="5" s="1"/>
  <c r="AY36" i="5"/>
  <c r="FS36" i="5" s="1"/>
  <c r="AC36" i="5"/>
  <c r="EW36" i="5" s="1"/>
  <c r="BG35" i="5"/>
  <c r="GA35" i="5" s="1"/>
  <c r="AF36" i="5"/>
  <c r="EZ36" i="5" s="1"/>
  <c r="AJ36" i="5"/>
  <c r="FD36" i="5" s="1"/>
  <c r="AE36" i="5"/>
  <c r="EY36" i="5" s="1"/>
  <c r="Z36" i="5"/>
  <c r="ET36" i="5" s="1"/>
  <c r="BD35" i="5"/>
  <c r="FX35" i="5" s="1"/>
  <c r="Q35" i="5"/>
  <c r="EK35" i="5" s="1"/>
  <c r="Y36" i="5"/>
  <c r="ES36" i="5" s="1"/>
  <c r="AS36" i="5"/>
  <c r="FM36" i="5" s="1"/>
  <c r="AB36" i="5"/>
  <c r="EV36" i="5" s="1"/>
  <c r="AA36" i="5"/>
  <c r="EU36" i="5" s="1"/>
  <c r="AH37" i="5"/>
  <c r="FB37" i="5" s="1"/>
  <c r="D37" i="5"/>
  <c r="DX37" i="5" s="1"/>
  <c r="BN37" i="5"/>
  <c r="E42" i="3" s="1"/>
  <c r="E37" i="5"/>
  <c r="DY37" i="5" s="1"/>
  <c r="BE37" i="5"/>
  <c r="FY37" i="5" s="1"/>
  <c r="BB37" i="5"/>
  <c r="FV37" i="5" s="1"/>
  <c r="Y37" i="5"/>
  <c r="ES37" i="5" s="1"/>
  <c r="H37" i="5"/>
  <c r="EB37" i="5" s="1"/>
  <c r="R37" i="5"/>
  <c r="EL37" i="5" s="1"/>
  <c r="V37" i="5"/>
  <c r="EP37" i="5" s="1"/>
  <c r="C36" i="5"/>
  <c r="B41" i="3" s="1"/>
  <c r="AC38" i="5"/>
  <c r="EW38" i="5" s="1"/>
  <c r="D38" i="5"/>
  <c r="DX38" i="5" s="1"/>
  <c r="M38" i="5"/>
  <c r="EG38" i="5" s="1"/>
  <c r="BJ38" i="5"/>
  <c r="GD38" i="5" s="1"/>
  <c r="Q37" i="5"/>
  <c r="EK37" i="5" s="1"/>
  <c r="I37" i="5"/>
  <c r="EC37" i="5" s="1"/>
  <c r="AP38" i="5"/>
  <c r="FJ38" i="5" s="1"/>
  <c r="P38" i="5"/>
  <c r="EJ38" i="5" s="1"/>
  <c r="BD38" i="5"/>
  <c r="FX38" i="5" s="1"/>
  <c r="AT38" i="5"/>
  <c r="FN38" i="5" s="1"/>
  <c r="K37" i="5"/>
  <c r="EE37" i="5" s="1"/>
  <c r="BC38" i="5"/>
  <c r="FW38" i="5" s="1"/>
  <c r="U38" i="5"/>
  <c r="EO38" i="5" s="1"/>
  <c r="K38" i="5"/>
  <c r="EE38" i="5" s="1"/>
  <c r="BI38" i="5"/>
  <c r="GC38" i="5" s="1"/>
  <c r="BN38" i="5"/>
  <c r="E43" i="3" s="1"/>
  <c r="AQ38" i="5"/>
  <c r="FK38" i="5" s="1"/>
  <c r="AQ37" i="5"/>
  <c r="FK37" i="5" s="1"/>
  <c r="W38" i="5"/>
  <c r="EQ38" i="5" s="1"/>
  <c r="Z38" i="5"/>
  <c r="ET38" i="5" s="1"/>
  <c r="AN37" i="5"/>
  <c r="FH37" i="5" s="1"/>
  <c r="O39" i="5"/>
  <c r="EI39" i="5" s="1"/>
  <c r="Y39" i="5"/>
  <c r="ES39" i="5" s="1"/>
  <c r="U39" i="5"/>
  <c r="EO39" i="5" s="1"/>
  <c r="AI39" i="5"/>
  <c r="FC39" i="5" s="1"/>
  <c r="BJ39" i="5"/>
  <c r="GD39" i="5" s="1"/>
  <c r="BE39" i="5"/>
  <c r="FY39" i="5" s="1"/>
  <c r="AO39" i="5"/>
  <c r="FI39" i="5" s="1"/>
  <c r="BN39" i="5"/>
  <c r="E44" i="3" s="1"/>
  <c r="BC39" i="5"/>
  <c r="FW39" i="5" s="1"/>
  <c r="AT39" i="5"/>
  <c r="FN39" i="5" s="1"/>
  <c r="AY39" i="5"/>
  <c r="FS39" i="5" s="1"/>
  <c r="AL39" i="5"/>
  <c r="FF39" i="5" s="1"/>
  <c r="AB40" i="5"/>
  <c r="EV40" i="5" s="1"/>
  <c r="E40" i="5"/>
  <c r="DY40" i="5" s="1"/>
  <c r="N40" i="5"/>
  <c r="EH40" i="5" s="1"/>
  <c r="J40" i="5"/>
  <c r="ED40" i="5" s="1"/>
  <c r="AU39" i="5"/>
  <c r="FO39" i="5" s="1"/>
  <c r="BA40" i="5"/>
  <c r="FU40" i="5" s="1"/>
  <c r="AN40" i="5"/>
  <c r="FH40" i="5" s="1"/>
  <c r="BL40" i="5"/>
  <c r="C45" i="3" s="1"/>
  <c r="AS40" i="5"/>
  <c r="FM40" i="5" s="1"/>
  <c r="H39" i="5"/>
  <c r="EB39" i="5" s="1"/>
  <c r="BE40" i="5"/>
  <c r="FY40" i="5" s="1"/>
  <c r="D40" i="5"/>
  <c r="DX40" i="5" s="1"/>
  <c r="BI40" i="5"/>
  <c r="GC40" i="5" s="1"/>
  <c r="H40" i="5"/>
  <c r="EB40" i="5" s="1"/>
  <c r="T40" i="5"/>
  <c r="EN40" i="5" s="1"/>
  <c r="AG39" i="5"/>
  <c r="FA39" i="5" s="1"/>
  <c r="AO40" i="5"/>
  <c r="FI40" i="5" s="1"/>
  <c r="BN41" i="5"/>
  <c r="E46" i="3" s="1"/>
  <c r="E20" i="5"/>
  <c r="BQ20" i="5" s="1"/>
  <c r="AD24" i="5"/>
  <c r="EX24" i="5" s="1"/>
  <c r="AR26" i="5"/>
  <c r="FL26" i="5" s="1"/>
  <c r="V28" i="5"/>
  <c r="EP28" i="5" s="1"/>
  <c r="J29" i="5"/>
  <c r="ED29" i="5" s="1"/>
  <c r="BI30" i="5"/>
  <c r="GC30" i="5" s="1"/>
  <c r="AJ31" i="5"/>
  <c r="FD31" i="5" s="1"/>
  <c r="AW31" i="5"/>
  <c r="FQ31" i="5" s="1"/>
  <c r="I30" i="5"/>
  <c r="EC30" i="5" s="1"/>
  <c r="W30" i="5"/>
  <c r="EQ30" i="5" s="1"/>
  <c r="BM32" i="5"/>
  <c r="D37" i="3" s="1"/>
  <c r="BE33" i="5"/>
  <c r="FY33" i="5" s="1"/>
  <c r="E33" i="5"/>
  <c r="DY33" i="5" s="1"/>
  <c r="O33" i="5"/>
  <c r="EI33" i="5" s="1"/>
  <c r="BF33" i="5"/>
  <c r="FZ33" i="5" s="1"/>
  <c r="R34" i="5"/>
  <c r="EL34" i="5" s="1"/>
  <c r="J33" i="5"/>
  <c r="ED33" i="5" s="1"/>
  <c r="R33" i="5"/>
  <c r="EL33" i="5" s="1"/>
  <c r="AP33" i="5"/>
  <c r="FJ33" i="5" s="1"/>
  <c r="T35" i="5"/>
  <c r="EN35" i="5" s="1"/>
  <c r="AZ35" i="5"/>
  <c r="FT35" i="5" s="1"/>
  <c r="AX36" i="5"/>
  <c r="FR36" i="5" s="1"/>
  <c r="V36" i="5"/>
  <c r="EP36" i="5" s="1"/>
  <c r="F36" i="5"/>
  <c r="DZ36" i="5" s="1"/>
  <c r="W36" i="5"/>
  <c r="EQ36" i="5" s="1"/>
  <c r="BH35" i="5"/>
  <c r="GB35" i="5" s="1"/>
  <c r="M35" i="5"/>
  <c r="EG35" i="5" s="1"/>
  <c r="O37" i="5"/>
  <c r="EI37" i="5" s="1"/>
  <c r="AK37" i="5"/>
  <c r="FE37" i="5" s="1"/>
  <c r="AZ38" i="5"/>
  <c r="FT38" i="5" s="1"/>
  <c r="G38" i="5"/>
  <c r="EA38" i="5" s="1"/>
  <c r="G37" i="5"/>
  <c r="EA37" i="5" s="1"/>
  <c r="AV38" i="5"/>
  <c r="FP38" i="5" s="1"/>
  <c r="BA38" i="5"/>
  <c r="FU38" i="5" s="1"/>
  <c r="AZ37" i="5"/>
  <c r="FT37" i="5" s="1"/>
  <c r="AF37" i="5"/>
  <c r="EZ37" i="5" s="1"/>
  <c r="AI38" i="5"/>
  <c r="FC38" i="5" s="1"/>
  <c r="AR38" i="5"/>
  <c r="FL38" i="5" s="1"/>
  <c r="R38" i="5"/>
  <c r="EL38" i="5" s="1"/>
  <c r="AM37" i="5"/>
  <c r="FG37" i="5" s="1"/>
  <c r="Z39" i="5"/>
  <c r="ET39" i="5" s="1"/>
  <c r="AS39" i="5"/>
  <c r="FM39" i="5" s="1"/>
  <c r="AK39" i="5"/>
  <c r="FE39" i="5" s="1"/>
  <c r="AF39" i="5"/>
  <c r="EZ39" i="5" s="1"/>
  <c r="AB39" i="5"/>
  <c r="EV39" i="5" s="1"/>
  <c r="E39" i="5"/>
  <c r="DY39" i="5" s="1"/>
  <c r="AH39" i="5"/>
  <c r="FB39" i="5" s="1"/>
  <c r="AJ39" i="5"/>
  <c r="FD39" i="5" s="1"/>
  <c r="C39" i="5"/>
  <c r="B44" i="3" s="1"/>
  <c r="AV40" i="5"/>
  <c r="FP40" i="5" s="1"/>
  <c r="BG40" i="5"/>
  <c r="GA40" i="5" s="1"/>
  <c r="M39" i="5"/>
  <c r="EG39" i="5" s="1"/>
  <c r="BH40" i="5"/>
  <c r="GB40" i="5" s="1"/>
  <c r="D39" i="5"/>
  <c r="DX39" i="5" s="1"/>
  <c r="AZ40" i="5"/>
  <c r="FT40" i="5" s="1"/>
  <c r="AM39" i="5"/>
  <c r="FG39" i="5" s="1"/>
  <c r="BN40" i="5"/>
  <c r="E45" i="3" s="1"/>
  <c r="Q39" i="5"/>
  <c r="EK39" i="5" s="1"/>
  <c r="BJ40" i="5"/>
  <c r="GD40" i="5" s="1"/>
  <c r="AE40" i="5"/>
  <c r="EY40" i="5" s="1"/>
  <c r="M40" i="5"/>
  <c r="EG40" i="5" s="1"/>
  <c r="Z40" i="5"/>
  <c r="ET40" i="5" s="1"/>
  <c r="BB40" i="5"/>
  <c r="FV40" i="5" s="1"/>
  <c r="O40" i="5"/>
  <c r="EI40" i="5" s="1"/>
  <c r="AP41" i="5"/>
  <c r="FJ41" i="5" s="1"/>
  <c r="AV41" i="5"/>
  <c r="FP41" i="5" s="1"/>
  <c r="G41" i="5"/>
  <c r="EA41" i="5" s="1"/>
  <c r="AJ41" i="5"/>
  <c r="FD41" i="5" s="1"/>
  <c r="M42" i="5"/>
  <c r="EG42" i="5" s="1"/>
  <c r="BB42" i="5"/>
  <c r="FV42" i="5" s="1"/>
  <c r="U42" i="5"/>
  <c r="EO42" i="5" s="1"/>
  <c r="P42" i="5"/>
  <c r="EJ42" i="5" s="1"/>
  <c r="V41" i="5"/>
  <c r="EP41" i="5" s="1"/>
  <c r="Y41" i="5"/>
  <c r="ES41" i="5" s="1"/>
  <c r="P41" i="5"/>
  <c r="EJ41" i="5" s="1"/>
  <c r="BG41" i="5"/>
  <c r="GA41" i="5" s="1"/>
  <c r="AO42" i="5"/>
  <c r="FI42" i="5" s="1"/>
  <c r="AU42" i="5"/>
  <c r="FO42" i="5" s="1"/>
  <c r="AV42" i="5"/>
  <c r="FP42" i="5" s="1"/>
  <c r="E41" i="5"/>
  <c r="DY41" i="5" s="1"/>
  <c r="S41" i="5"/>
  <c r="EM41" i="5" s="1"/>
  <c r="F41" i="5"/>
  <c r="DZ41" i="5" s="1"/>
  <c r="AR42" i="5"/>
  <c r="FL42" i="5" s="1"/>
  <c r="BJ41" i="5"/>
  <c r="GD41" i="5" s="1"/>
  <c r="F42" i="5"/>
  <c r="DZ42" i="5" s="1"/>
  <c r="BH42" i="5"/>
  <c r="GB42" i="5" s="1"/>
  <c r="AG42" i="5"/>
  <c r="FA42" i="5" s="1"/>
  <c r="AL42" i="5"/>
  <c r="FF42" i="5" s="1"/>
  <c r="BF41" i="5"/>
  <c r="FZ41" i="5" s="1"/>
  <c r="AM41" i="5"/>
  <c r="FG41" i="5" s="1"/>
  <c r="AR41" i="5"/>
  <c r="FL41" i="5" s="1"/>
  <c r="AX42" i="5"/>
  <c r="FR42" i="5" s="1"/>
  <c r="AN42" i="5"/>
  <c r="FH42" i="5" s="1"/>
  <c r="AJ42" i="5"/>
  <c r="FD42" i="5" s="1"/>
  <c r="AA41" i="5"/>
  <c r="EU41" i="5" s="1"/>
  <c r="X43" i="5"/>
  <c r="ER43" i="5" s="1"/>
  <c r="V43" i="5"/>
  <c r="EP43" i="5" s="1"/>
  <c r="BI43" i="5"/>
  <c r="GC43" i="5" s="1"/>
  <c r="W43" i="5"/>
  <c r="EQ43" i="5" s="1"/>
  <c r="BA43" i="5"/>
  <c r="FU43" i="5" s="1"/>
  <c r="BM43" i="5"/>
  <c r="D48" i="3" s="1"/>
  <c r="BE43" i="5"/>
  <c r="FY43" i="5" s="1"/>
  <c r="AH43" i="5"/>
  <c r="FB43" i="5" s="1"/>
  <c r="BJ43" i="5"/>
  <c r="GD43" i="5" s="1"/>
  <c r="E43" i="5"/>
  <c r="DY43" i="5" s="1"/>
  <c r="E42" i="5"/>
  <c r="DY42" i="5" s="1"/>
  <c r="AJ43" i="5"/>
  <c r="FD43" i="5" s="1"/>
  <c r="AM43" i="5"/>
  <c r="FG43" i="5" s="1"/>
  <c r="J43" i="5"/>
  <c r="ED43" i="5" s="1"/>
  <c r="AA43" i="5"/>
  <c r="EU43" i="5" s="1"/>
  <c r="AK43" i="5"/>
  <c r="FE43" i="5" s="1"/>
  <c r="BF43" i="5"/>
  <c r="FZ43" i="5" s="1"/>
  <c r="U27" i="5"/>
  <c r="EO27" i="5" s="1"/>
  <c r="T31" i="5"/>
  <c r="EN31" i="5" s="1"/>
  <c r="AQ33" i="5"/>
  <c r="FK33" i="5" s="1"/>
  <c r="J34" i="5"/>
  <c r="ED34" i="5" s="1"/>
  <c r="AU35" i="5"/>
  <c r="FO35" i="5" s="1"/>
  <c r="AB35" i="5"/>
  <c r="EV35" i="5" s="1"/>
  <c r="AU36" i="5"/>
  <c r="FO36" i="5" s="1"/>
  <c r="AI37" i="5"/>
  <c r="FC37" i="5" s="1"/>
  <c r="W37" i="5"/>
  <c r="EQ37" i="5" s="1"/>
  <c r="AG38" i="5"/>
  <c r="FA38" i="5" s="1"/>
  <c r="I38" i="5"/>
  <c r="EC38" i="5" s="1"/>
  <c r="V39" i="5"/>
  <c r="EP39" i="5" s="1"/>
  <c r="AD39" i="5"/>
  <c r="EX39" i="5" s="1"/>
  <c r="AY40" i="5"/>
  <c r="FS40" i="5" s="1"/>
  <c r="BC40" i="5"/>
  <c r="FW40" i="5" s="1"/>
  <c r="AI40" i="5"/>
  <c r="FC40" i="5" s="1"/>
  <c r="AU40" i="5"/>
  <c r="FO40" i="5" s="1"/>
  <c r="D41" i="5"/>
  <c r="DX41" i="5" s="1"/>
  <c r="T42" i="5"/>
  <c r="EN42" i="5" s="1"/>
  <c r="AW42" i="5"/>
  <c r="FQ42" i="5" s="1"/>
  <c r="AB41" i="5"/>
  <c r="EV41" i="5" s="1"/>
  <c r="BG42" i="5"/>
  <c r="GA42" i="5" s="1"/>
  <c r="BE41" i="5"/>
  <c r="FY41" i="5" s="1"/>
  <c r="AE42" i="5"/>
  <c r="EY42" i="5" s="1"/>
  <c r="AC41" i="5"/>
  <c r="EW41" i="5" s="1"/>
  <c r="AI42" i="5"/>
  <c r="FC42" i="5" s="1"/>
  <c r="Q43" i="5"/>
  <c r="EK43" i="5" s="1"/>
  <c r="AF42" i="5"/>
  <c r="EZ42" i="5" s="1"/>
  <c r="AO43" i="5"/>
  <c r="FI43" i="5" s="1"/>
  <c r="D43" i="5"/>
  <c r="DX43" i="5" s="1"/>
  <c r="BG43" i="5"/>
  <c r="GA43" i="5" s="1"/>
  <c r="P43" i="5"/>
  <c r="EJ43" i="5" s="1"/>
  <c r="AG15" i="5"/>
  <c r="CS15" i="5" s="1"/>
  <c r="C21" i="5"/>
  <c r="B26" i="3" s="1"/>
  <c r="AN24" i="5"/>
  <c r="FH24" i="5" s="1"/>
  <c r="BD26" i="5"/>
  <c r="FX26" i="5" s="1"/>
  <c r="I27" i="5"/>
  <c r="EC27" i="5" s="1"/>
  <c r="K29" i="5"/>
  <c r="EE29" i="5" s="1"/>
  <c r="R31" i="5"/>
  <c r="EL31" i="5" s="1"/>
  <c r="AU31" i="5"/>
  <c r="FO31" i="5" s="1"/>
  <c r="Z31" i="5"/>
  <c r="ET31" i="5" s="1"/>
  <c r="AF30" i="5"/>
  <c r="EZ30" i="5" s="1"/>
  <c r="N32" i="5"/>
  <c r="EH32" i="5" s="1"/>
  <c r="AR32" i="5"/>
  <c r="FL32" i="5" s="1"/>
  <c r="Q33" i="5"/>
  <c r="EK33" i="5" s="1"/>
  <c r="L33" i="5"/>
  <c r="EF33" i="5" s="1"/>
  <c r="C32" i="5"/>
  <c r="B37" i="3" s="1"/>
  <c r="P33" i="5"/>
  <c r="EJ33" i="5" s="1"/>
  <c r="Y34" i="5"/>
  <c r="ES34" i="5" s="1"/>
  <c r="AS34" i="5"/>
  <c r="FM34" i="5" s="1"/>
  <c r="U34" i="5"/>
  <c r="EO34" i="5" s="1"/>
  <c r="AN35" i="5"/>
  <c r="FH35" i="5" s="1"/>
  <c r="AA35" i="5"/>
  <c r="EU35" i="5" s="1"/>
  <c r="AF35" i="5"/>
  <c r="EZ35" i="5" s="1"/>
  <c r="AT36" i="5"/>
  <c r="FN36" i="5" s="1"/>
  <c r="W35" i="5"/>
  <c r="EQ35" i="5" s="1"/>
  <c r="AG35" i="5"/>
  <c r="FA35" i="5" s="1"/>
  <c r="P36" i="5"/>
  <c r="EJ36" i="5" s="1"/>
  <c r="BF36" i="5"/>
  <c r="FZ36" i="5" s="1"/>
  <c r="AT37" i="5"/>
  <c r="FN37" i="5" s="1"/>
  <c r="AJ37" i="5"/>
  <c r="FD37" i="5" s="1"/>
  <c r="AU37" i="5"/>
  <c r="FO37" i="5" s="1"/>
  <c r="AS38" i="5"/>
  <c r="FM38" i="5" s="1"/>
  <c r="AJ38" i="5"/>
  <c r="FD38" i="5" s="1"/>
  <c r="AO38" i="5"/>
  <c r="FI38" i="5" s="1"/>
  <c r="AL38" i="5"/>
  <c r="FF38" i="5" s="1"/>
  <c r="AM38" i="5"/>
  <c r="FG38" i="5" s="1"/>
  <c r="C37" i="5"/>
  <c r="B42" i="3" s="1"/>
  <c r="L38" i="5"/>
  <c r="EF38" i="5" s="1"/>
  <c r="S38" i="5"/>
  <c r="EM38" i="5" s="1"/>
  <c r="BA37" i="5"/>
  <c r="FU37" i="5" s="1"/>
  <c r="AE38" i="5"/>
  <c r="EY38" i="5" s="1"/>
  <c r="W39" i="5"/>
  <c r="EQ39" i="5" s="1"/>
  <c r="BG39" i="5"/>
  <c r="GA39" i="5" s="1"/>
  <c r="BD39" i="5"/>
  <c r="FX39" i="5" s="1"/>
  <c r="AQ39" i="5"/>
  <c r="FK39" i="5" s="1"/>
  <c r="BK39" i="5"/>
  <c r="GE39" i="5" s="1"/>
  <c r="AR39" i="5"/>
  <c r="FL39" i="5" s="1"/>
  <c r="P39" i="5"/>
  <c r="EJ39" i="5" s="1"/>
  <c r="AX39" i="5"/>
  <c r="FR39" i="5" s="1"/>
  <c r="AN39" i="5"/>
  <c r="FH39" i="5" s="1"/>
  <c r="AK40" i="5"/>
  <c r="FE40" i="5" s="1"/>
  <c r="BM40" i="5"/>
  <c r="D45" i="3" s="1"/>
  <c r="L40" i="5"/>
  <c r="EF40" i="5" s="1"/>
  <c r="I39" i="5"/>
  <c r="EC39" i="5" s="1"/>
  <c r="K40" i="5"/>
  <c r="EE40" i="5" s="1"/>
  <c r="AW39" i="5"/>
  <c r="FQ39" i="5" s="1"/>
  <c r="R40" i="5"/>
  <c r="EL40" i="5" s="1"/>
  <c r="BD40" i="5"/>
  <c r="FX40" i="5" s="1"/>
  <c r="P40" i="5"/>
  <c r="EJ40" i="5" s="1"/>
  <c r="BI39" i="5"/>
  <c r="GC39" i="5" s="1"/>
  <c r="X40" i="5"/>
  <c r="ER40" i="5" s="1"/>
  <c r="AE39" i="5"/>
  <c r="EY39" i="5" s="1"/>
  <c r="AD40" i="5"/>
  <c r="EX40" i="5" s="1"/>
  <c r="X41" i="5"/>
  <c r="ER41" i="5" s="1"/>
  <c r="AL40" i="5"/>
  <c r="FF40" i="5" s="1"/>
  <c r="AG40" i="5"/>
  <c r="FA40" i="5" s="1"/>
  <c r="K41" i="5"/>
  <c r="EE41" i="5" s="1"/>
  <c r="V40" i="5"/>
  <c r="EP40" i="5" s="1"/>
  <c r="AX41" i="5"/>
  <c r="FR41" i="5" s="1"/>
  <c r="BA41" i="5"/>
  <c r="FU41" i="5" s="1"/>
  <c r="AH42" i="5"/>
  <c r="FB42" i="5" s="1"/>
  <c r="K42" i="5"/>
  <c r="EE42" i="5" s="1"/>
  <c r="BN42" i="5"/>
  <c r="E47" i="3" s="1"/>
  <c r="BC42" i="5"/>
  <c r="FW42" i="5" s="1"/>
  <c r="BM41" i="5"/>
  <c r="D46" i="3" s="1"/>
  <c r="M41" i="5"/>
  <c r="EG41" i="5" s="1"/>
  <c r="L41" i="5"/>
  <c r="EF41" i="5" s="1"/>
  <c r="G42" i="5"/>
  <c r="EA42" i="5" s="1"/>
  <c r="BF42" i="5"/>
  <c r="FZ42" i="5" s="1"/>
  <c r="S42" i="5"/>
  <c r="EM42" i="5" s="1"/>
  <c r="AF41" i="5"/>
  <c r="EZ41" i="5" s="1"/>
  <c r="AD41" i="5"/>
  <c r="EX41" i="5" s="1"/>
  <c r="Z41" i="5"/>
  <c r="ET41" i="5" s="1"/>
  <c r="H42" i="5"/>
  <c r="EB42" i="5" s="1"/>
  <c r="BM42" i="5"/>
  <c r="D47" i="3" s="1"/>
  <c r="BH41" i="5"/>
  <c r="GB41" i="5" s="1"/>
  <c r="BD42" i="5"/>
  <c r="FX42" i="5" s="1"/>
  <c r="L42" i="5"/>
  <c r="EF42" i="5" s="1"/>
  <c r="R42" i="5"/>
  <c r="EL42" i="5" s="1"/>
  <c r="BI42" i="5"/>
  <c r="GC42" i="5" s="1"/>
  <c r="AI41" i="5"/>
  <c r="FC41" i="5" s="1"/>
  <c r="BC41" i="5"/>
  <c r="FW41" i="5" s="1"/>
  <c r="BI41" i="5"/>
  <c r="GC41" i="5" s="1"/>
  <c r="D42" i="5"/>
  <c r="DX42" i="5" s="1"/>
  <c r="BA42" i="5"/>
  <c r="FU42" i="5" s="1"/>
  <c r="BL42" i="5"/>
  <c r="C47" i="3" s="1"/>
  <c r="BK41" i="5"/>
  <c r="GE41" i="5" s="1"/>
  <c r="H43" i="5"/>
  <c r="EB43" i="5" s="1"/>
  <c r="AR43" i="5"/>
  <c r="FL43" i="5" s="1"/>
  <c r="F43" i="5"/>
  <c r="DZ43" i="5" s="1"/>
  <c r="AZ43" i="5"/>
  <c r="FT43" i="5" s="1"/>
  <c r="AT43" i="5"/>
  <c r="FN43" i="5" s="1"/>
  <c r="BK43" i="5"/>
  <c r="GE43" i="5" s="1"/>
  <c r="Y43" i="5"/>
  <c r="ES43" i="5" s="1"/>
  <c r="AV43" i="5"/>
  <c r="FP43" i="5" s="1"/>
  <c r="AQ43" i="5"/>
  <c r="FK43" i="5" s="1"/>
  <c r="T43" i="5"/>
  <c r="EN43" i="5" s="1"/>
  <c r="AT42" i="5"/>
  <c r="FN42" i="5" s="1"/>
  <c r="M43" i="5"/>
  <c r="EG43" i="5" s="1"/>
  <c r="U43" i="5"/>
  <c r="EO43" i="5" s="1"/>
  <c r="BL43" i="5"/>
  <c r="C48" i="3" s="1"/>
  <c r="AP43" i="5"/>
  <c r="FJ43" i="5" s="1"/>
  <c r="BD43" i="5"/>
  <c r="FX43" i="5" s="1"/>
  <c r="AF43" i="5"/>
  <c r="EZ43" i="5" s="1"/>
  <c r="BJ18" i="5"/>
  <c r="DV18" i="5" s="1"/>
  <c r="I25" i="5"/>
  <c r="EC25" i="5" s="1"/>
  <c r="X28" i="5"/>
  <c r="ER28" i="5" s="1"/>
  <c r="BH30" i="5"/>
  <c r="GB30" i="5" s="1"/>
  <c r="Q31" i="5"/>
  <c r="EK31" i="5" s="1"/>
  <c r="BE32" i="5"/>
  <c r="FY32" i="5" s="1"/>
  <c r="H34" i="5"/>
  <c r="EB34" i="5" s="1"/>
  <c r="BH34" i="5"/>
  <c r="GB34" i="5" s="1"/>
  <c r="O36" i="5"/>
  <c r="EI36" i="5" s="1"/>
  <c r="R35" i="5"/>
  <c r="EL35" i="5" s="1"/>
  <c r="AG37" i="5"/>
  <c r="FA37" i="5" s="1"/>
  <c r="BF38" i="5"/>
  <c r="FZ38" i="5" s="1"/>
  <c r="T38" i="5"/>
  <c r="EN38" i="5" s="1"/>
  <c r="E38" i="5"/>
  <c r="DY38" i="5" s="1"/>
  <c r="G39" i="5"/>
  <c r="EA39" i="5" s="1"/>
  <c r="AP39" i="5"/>
  <c r="FJ39" i="5" s="1"/>
  <c r="N39" i="5"/>
  <c r="EH39" i="5" s="1"/>
  <c r="AJ40" i="5"/>
  <c r="FD40" i="5" s="1"/>
  <c r="AQ40" i="5"/>
  <c r="FK40" i="5" s="1"/>
  <c r="S40" i="5"/>
  <c r="EM40" i="5" s="1"/>
  <c r="X39" i="5"/>
  <c r="ER39" i="5" s="1"/>
  <c r="AA40" i="5"/>
  <c r="EU40" i="5" s="1"/>
  <c r="F40" i="5"/>
  <c r="DZ40" i="5" s="1"/>
  <c r="Q42" i="5"/>
  <c r="EK42" i="5" s="1"/>
  <c r="O41" i="5"/>
  <c r="EI41" i="5" s="1"/>
  <c r="BE42" i="5"/>
  <c r="FY42" i="5" s="1"/>
  <c r="T41" i="5"/>
  <c r="EN41" i="5" s="1"/>
  <c r="AH41" i="5"/>
  <c r="FB41" i="5" s="1"/>
  <c r="O42" i="5"/>
  <c r="EI42" i="5" s="1"/>
  <c r="AT41" i="5"/>
  <c r="FN41" i="5" s="1"/>
  <c r="BD41" i="5"/>
  <c r="FX41" i="5" s="1"/>
  <c r="L43" i="5"/>
  <c r="EF43" i="5" s="1"/>
  <c r="N43" i="5"/>
  <c r="EH43" i="5" s="1"/>
  <c r="BN43" i="5"/>
  <c r="E48" i="3" s="1"/>
  <c r="K43" i="5"/>
  <c r="EE43" i="5" s="1"/>
  <c r="AY43" i="5"/>
  <c r="FS43" i="5" s="1"/>
  <c r="AI19" i="5"/>
  <c r="CU19" i="5" s="1"/>
  <c r="AI23" i="5"/>
  <c r="FC23" i="5" s="1"/>
  <c r="AS26" i="5"/>
  <c r="FM26" i="5" s="1"/>
  <c r="G28" i="5"/>
  <c r="EA28" i="5" s="1"/>
  <c r="BE28" i="5"/>
  <c r="FY28" i="5" s="1"/>
  <c r="R29" i="5"/>
  <c r="EL29" i="5" s="1"/>
  <c r="AX31" i="5"/>
  <c r="FR31" i="5" s="1"/>
  <c r="AR30" i="5"/>
  <c r="FL30" i="5" s="1"/>
  <c r="V30" i="5"/>
  <c r="EP30" i="5" s="1"/>
  <c r="U31" i="5"/>
  <c r="EO31" i="5" s="1"/>
  <c r="AB32" i="5"/>
  <c r="EV32" i="5" s="1"/>
  <c r="C31" i="5"/>
  <c r="B36" i="3" s="1"/>
  <c r="Z32" i="5"/>
  <c r="ET32" i="5" s="1"/>
  <c r="AF33" i="5"/>
  <c r="EZ33" i="5" s="1"/>
  <c r="AH33" i="5"/>
  <c r="FB33" i="5" s="1"/>
  <c r="BN34" i="5"/>
  <c r="E39" i="3" s="1"/>
  <c r="BB34" i="5"/>
  <c r="FV34" i="5" s="1"/>
  <c r="AX34" i="5"/>
  <c r="FR34" i="5" s="1"/>
  <c r="Q34" i="5"/>
  <c r="EK34" i="5" s="1"/>
  <c r="BJ35" i="5"/>
  <c r="GD35" i="5" s="1"/>
  <c r="P35" i="5"/>
  <c r="EJ35" i="5" s="1"/>
  <c r="BA36" i="5"/>
  <c r="FU36" i="5" s="1"/>
  <c r="T36" i="5"/>
  <c r="EN36" i="5" s="1"/>
  <c r="BI35" i="5"/>
  <c r="GC35" i="5" s="1"/>
  <c r="AK36" i="5"/>
  <c r="FE36" i="5" s="1"/>
  <c r="O35" i="5"/>
  <c r="EI35" i="5" s="1"/>
  <c r="BD36" i="5"/>
  <c r="FX36" i="5" s="1"/>
  <c r="AY37" i="5"/>
  <c r="FS37" i="5" s="1"/>
  <c r="AB37" i="5"/>
  <c r="EV37" i="5" s="1"/>
  <c r="AV37" i="5"/>
  <c r="FP37" i="5" s="1"/>
  <c r="Y38" i="5"/>
  <c r="ES38" i="5" s="1"/>
  <c r="N37" i="5"/>
  <c r="EH37" i="5" s="1"/>
  <c r="J38" i="5"/>
  <c r="ED38" i="5" s="1"/>
  <c r="AH38" i="5"/>
  <c r="FB38" i="5" s="1"/>
  <c r="AC37" i="5"/>
  <c r="EW37" i="5" s="1"/>
  <c r="H38" i="5"/>
  <c r="EB38" i="5" s="1"/>
  <c r="AK38" i="5"/>
  <c r="FE38" i="5" s="1"/>
  <c r="BG38" i="5"/>
  <c r="GA38" i="5" s="1"/>
  <c r="J37" i="5"/>
  <c r="ED37" i="5" s="1"/>
  <c r="AB38" i="5"/>
  <c r="EV38" i="5" s="1"/>
  <c r="F39" i="5"/>
  <c r="DZ39" i="5" s="1"/>
  <c r="BH39" i="5"/>
  <c r="GB39" i="5" s="1"/>
  <c r="BL39" i="5"/>
  <c r="C44" i="3" s="1"/>
  <c r="AA39" i="5"/>
  <c r="EU39" i="5" s="1"/>
  <c r="BA39" i="5"/>
  <c r="FU39" i="5" s="1"/>
  <c r="T39" i="5"/>
  <c r="EN39" i="5" s="1"/>
  <c r="J39" i="5"/>
  <c r="ED39" i="5" s="1"/>
  <c r="S39" i="5"/>
  <c r="EM39" i="5" s="1"/>
  <c r="BM39" i="5"/>
  <c r="D44" i="3" s="1"/>
  <c r="AT40" i="5"/>
  <c r="FN40" i="5" s="1"/>
  <c r="Q40" i="5"/>
  <c r="EK40" i="5" s="1"/>
  <c r="I40" i="5"/>
  <c r="EC40" i="5" s="1"/>
  <c r="W40" i="5"/>
  <c r="EQ40" i="5" s="1"/>
  <c r="AW40" i="5"/>
  <c r="FQ40" i="5" s="1"/>
  <c r="AR40" i="5"/>
  <c r="FL40" i="5" s="1"/>
  <c r="AC39" i="5"/>
  <c r="EW39" i="5" s="1"/>
  <c r="Y40" i="5"/>
  <c r="ES40" i="5" s="1"/>
  <c r="BF40" i="5"/>
  <c r="FZ40" i="5" s="1"/>
  <c r="AX40" i="5"/>
  <c r="FR40" i="5" s="1"/>
  <c r="BK40" i="5"/>
  <c r="GE40" i="5" s="1"/>
  <c r="AV39" i="5"/>
  <c r="FP39" i="5" s="1"/>
  <c r="AP40" i="5"/>
  <c r="FJ40" i="5" s="1"/>
  <c r="AW41" i="5"/>
  <c r="FQ41" i="5" s="1"/>
  <c r="C40" i="5"/>
  <c r="B45" i="3" s="1"/>
  <c r="AF40" i="5"/>
  <c r="EZ40" i="5" s="1"/>
  <c r="AO41" i="5"/>
  <c r="FI41" i="5" s="1"/>
  <c r="U40" i="5"/>
  <c r="EO40" i="5" s="1"/>
  <c r="Q41" i="5"/>
  <c r="EK41" i="5" s="1"/>
  <c r="AZ42" i="5"/>
  <c r="FT42" i="5" s="1"/>
  <c r="AP42" i="5"/>
  <c r="FJ42" i="5" s="1"/>
  <c r="V42" i="5"/>
  <c r="EP42" i="5" s="1"/>
  <c r="AQ42" i="5"/>
  <c r="FK42" i="5" s="1"/>
  <c r="R41" i="5"/>
  <c r="EL41" i="5" s="1"/>
  <c r="AE41" i="5"/>
  <c r="EY41" i="5" s="1"/>
  <c r="AG41" i="5"/>
  <c r="FA41" i="5" s="1"/>
  <c r="N41" i="5"/>
  <c r="EH41" i="5" s="1"/>
  <c r="AM42" i="5"/>
  <c r="FG42" i="5" s="1"/>
  <c r="BJ42" i="5"/>
  <c r="GD42" i="5" s="1"/>
  <c r="AA42" i="5"/>
  <c r="EU42" i="5" s="1"/>
  <c r="AQ41" i="5"/>
  <c r="FK41" i="5" s="1"/>
  <c r="I41" i="5"/>
  <c r="EC41" i="5" s="1"/>
  <c r="W41" i="5"/>
  <c r="EQ41" i="5" s="1"/>
  <c r="Y42" i="5"/>
  <c r="ES42" i="5" s="1"/>
  <c r="H41" i="5"/>
  <c r="EB41" i="5" s="1"/>
  <c r="U41" i="5"/>
  <c r="EO41" i="5" s="1"/>
  <c r="AY42" i="5"/>
  <c r="FS42" i="5" s="1"/>
  <c r="N42" i="5"/>
  <c r="EH42" i="5" s="1"/>
  <c r="I42" i="5"/>
  <c r="EC42" i="5" s="1"/>
  <c r="AN41" i="5"/>
  <c r="FH41" i="5" s="1"/>
  <c r="AZ41" i="5"/>
  <c r="FT41" i="5" s="1"/>
  <c r="AK41" i="5"/>
  <c r="FE41" i="5" s="1"/>
  <c r="X42" i="5"/>
  <c r="ER42" i="5" s="1"/>
  <c r="AC42" i="5"/>
  <c r="EW42" i="5" s="1"/>
  <c r="J42" i="5"/>
  <c r="ED42" i="5" s="1"/>
  <c r="J41" i="5"/>
  <c r="ED41" i="5" s="1"/>
  <c r="AS43" i="5"/>
  <c r="FM43" i="5" s="1"/>
  <c r="O43" i="5"/>
  <c r="EI43" i="5" s="1"/>
  <c r="BH43" i="5"/>
  <c r="GB43" i="5" s="1"/>
  <c r="I43" i="5"/>
  <c r="EC43" i="5" s="1"/>
  <c r="C42" i="5"/>
  <c r="B47" i="3" s="1"/>
  <c r="AD43" i="5"/>
  <c r="EX43" i="5" s="1"/>
  <c r="AU43" i="5"/>
  <c r="FO43" i="5" s="1"/>
  <c r="AB43" i="5"/>
  <c r="EV43" i="5" s="1"/>
  <c r="AE43" i="5"/>
  <c r="EY43" i="5" s="1"/>
  <c r="BB43" i="5"/>
  <c r="FV43" i="5" s="1"/>
  <c r="AK42" i="5"/>
  <c r="FE42" i="5" s="1"/>
  <c r="AN43" i="5"/>
  <c r="FH43" i="5" s="1"/>
  <c r="AW43" i="5"/>
  <c r="FQ43" i="5" s="1"/>
  <c r="Z43" i="5"/>
  <c r="ET43" i="5" s="1"/>
  <c r="BC43" i="5"/>
  <c r="FW43" i="5" s="1"/>
  <c r="C43" i="5"/>
  <c r="B48" i="3" s="1"/>
  <c r="AL43" i="5"/>
  <c r="FF43" i="5" s="1"/>
  <c r="AT22" i="5"/>
  <c r="DF22" i="5" s="1"/>
  <c r="BH29" i="5"/>
  <c r="GB29" i="5" s="1"/>
  <c r="H30" i="5"/>
  <c r="EB30" i="5" s="1"/>
  <c r="L32" i="5"/>
  <c r="EF32" i="5" s="1"/>
  <c r="AN32" i="5"/>
  <c r="FH32" i="5" s="1"/>
  <c r="U32" i="5"/>
  <c r="EO32" i="5" s="1"/>
  <c r="BD34" i="5"/>
  <c r="FX34" i="5" s="1"/>
  <c r="C34" i="5"/>
  <c r="B39" i="3" s="1"/>
  <c r="AK35" i="5"/>
  <c r="FE35" i="5" s="1"/>
  <c r="R36" i="5"/>
  <c r="EL36" i="5" s="1"/>
  <c r="BL37" i="5"/>
  <c r="C42" i="3" s="1"/>
  <c r="AP37" i="5"/>
  <c r="FJ37" i="5" s="1"/>
  <c r="AU38" i="5"/>
  <c r="FO38" i="5" s="1"/>
  <c r="F38" i="5"/>
  <c r="DZ38" i="5" s="1"/>
  <c r="AO37" i="5"/>
  <c r="FI37" i="5" s="1"/>
  <c r="R39" i="5"/>
  <c r="EL39" i="5" s="1"/>
  <c r="K39" i="5"/>
  <c r="EE39" i="5" s="1"/>
  <c r="C38" i="5"/>
  <c r="B43" i="3" s="1"/>
  <c r="AZ39" i="5"/>
  <c r="FT39" i="5" s="1"/>
  <c r="AC40" i="5"/>
  <c r="EW40" i="5" s="1"/>
  <c r="BB39" i="5"/>
  <c r="FV39" i="5" s="1"/>
  <c r="L39" i="5"/>
  <c r="EF39" i="5" s="1"/>
  <c r="AH40" i="5"/>
  <c r="FB40" i="5" s="1"/>
  <c r="AM40" i="5"/>
  <c r="FG40" i="5" s="1"/>
  <c r="AY41" i="5"/>
  <c r="FS41" i="5" s="1"/>
  <c r="G40" i="5"/>
  <c r="EA40" i="5" s="1"/>
  <c r="AS41" i="5"/>
  <c r="FM41" i="5" s="1"/>
  <c r="AD42" i="5"/>
  <c r="EX42" i="5" s="1"/>
  <c r="AL41" i="5"/>
  <c r="FF41" i="5" s="1"/>
  <c r="AU41" i="5"/>
  <c r="FO41" i="5" s="1"/>
  <c r="BK42" i="5"/>
  <c r="GE42" i="5" s="1"/>
  <c r="BB41" i="5"/>
  <c r="FV41" i="5" s="1"/>
  <c r="Z42" i="5"/>
  <c r="ET42" i="5" s="1"/>
  <c r="BL41" i="5"/>
  <c r="C46" i="3" s="1"/>
  <c r="AB42" i="5"/>
  <c r="EV42" i="5" s="1"/>
  <c r="W42" i="5"/>
  <c r="EQ42" i="5" s="1"/>
  <c r="C41" i="5"/>
  <c r="B46" i="3" s="1"/>
  <c r="AS42" i="5"/>
  <c r="FM42" i="5" s="1"/>
  <c r="AI43" i="5"/>
  <c r="FC43" i="5" s="1"/>
  <c r="AX43" i="5"/>
  <c r="FR43" i="5" s="1"/>
  <c r="S43" i="5"/>
  <c r="EM43" i="5" s="1"/>
  <c r="G43" i="5"/>
  <c r="EA43" i="5" s="1"/>
  <c r="R43" i="5"/>
  <c r="EL43" i="5" s="1"/>
  <c r="AC43" i="5"/>
  <c r="EW43" i="5" s="1"/>
  <c r="AG43" i="5"/>
  <c r="FA43" i="5" s="1"/>
  <c r="X2" i="5"/>
  <c r="AC2" i="5"/>
  <c r="AF2" i="5"/>
  <c r="AW2" i="5"/>
  <c r="G2" i="5"/>
  <c r="AD2" i="5"/>
  <c r="AG2" i="5"/>
  <c r="P2" i="5"/>
  <c r="AA2" i="5"/>
  <c r="AM2" i="5"/>
  <c r="AK2" i="5"/>
  <c r="AJ2" i="5"/>
  <c r="AB2" i="5"/>
  <c r="AS2" i="5"/>
  <c r="BB2" i="5"/>
  <c r="R2" i="5"/>
  <c r="BK2" i="5"/>
  <c r="F2" i="5"/>
  <c r="AI2" i="5"/>
  <c r="AR2" i="5"/>
  <c r="C2" i="5"/>
  <c r="B7" i="3" s="1"/>
  <c r="Q2" i="5"/>
  <c r="BA2" i="5"/>
  <c r="J2" i="5"/>
  <c r="BH2" i="5"/>
  <c r="BD2" i="5"/>
  <c r="AY2" i="5"/>
  <c r="Z2" i="5"/>
  <c r="N2" i="5"/>
  <c r="AU2" i="5"/>
  <c r="AT2" i="5"/>
  <c r="BM2" i="5"/>
  <c r="D7" i="3" s="1"/>
  <c r="BE2" i="5"/>
  <c r="BC2" i="5"/>
  <c r="BG2" i="5"/>
  <c r="Y2" i="5"/>
  <c r="AV2" i="5"/>
  <c r="U2" i="5"/>
  <c r="AX2" i="5"/>
  <c r="BL2" i="5"/>
  <c r="C7" i="3" s="1"/>
  <c r="O2" i="5"/>
  <c r="I2" i="5"/>
  <c r="BF2" i="5"/>
  <c r="H2" i="5"/>
  <c r="M2" i="5"/>
  <c r="T2" i="5"/>
  <c r="W2" i="5"/>
  <c r="L2" i="5"/>
  <c r="AP2" i="5"/>
  <c r="AZ2" i="5"/>
  <c r="K2" i="5"/>
  <c r="S2" i="5"/>
  <c r="AL2" i="5"/>
  <c r="AQ2" i="5"/>
  <c r="BI2" i="5"/>
  <c r="D2" i="5"/>
  <c r="BN2" i="5"/>
  <c r="E7" i="3" s="1"/>
  <c r="AN2" i="5"/>
  <c r="BJ2" i="5"/>
  <c r="AE2" i="5"/>
  <c r="V2" i="5"/>
  <c r="E2" i="5"/>
  <c r="AO2" i="5"/>
  <c r="AH2" i="5"/>
  <c r="EK101" i="5"/>
  <c r="FM101" i="5"/>
  <c r="EO101" i="5"/>
  <c r="BP101" i="5"/>
  <c r="CE101" i="5"/>
  <c r="CM101" i="5"/>
  <c r="CO101" i="5"/>
  <c r="EQ101" i="5"/>
  <c r="DS101" i="5"/>
  <c r="FP101" i="5"/>
  <c r="BR101" i="5"/>
  <c r="FL101" i="5"/>
  <c r="DO101" i="5"/>
  <c r="FD101" i="5"/>
  <c r="FG101" i="5"/>
  <c r="FF101" i="5"/>
  <c r="DD101" i="5"/>
  <c r="BT101" i="5"/>
  <c r="EE101" i="5"/>
  <c r="BX101" i="5"/>
  <c r="CG101" i="5"/>
  <c r="BS101" i="5"/>
  <c r="EX101" i="5"/>
  <c r="FY101" i="5"/>
  <c r="CQ101" i="5"/>
  <c r="DZ101" i="5"/>
  <c r="ED101" i="5"/>
  <c r="CP101" i="5"/>
  <c r="DY101" i="5"/>
  <c r="GA101" i="5"/>
  <c r="GD101" i="5"/>
  <c r="CC101" i="5"/>
  <c r="DJ101" i="5"/>
  <c r="EA101" i="5"/>
  <c r="CT101" i="5"/>
  <c r="FQ101" i="5"/>
  <c r="FI101" i="5"/>
  <c r="CZ101" i="5"/>
  <c r="CR101" i="5"/>
  <c r="FS101" i="5"/>
  <c r="DM101" i="5"/>
  <c r="EZ101" i="5"/>
  <c r="ET101" i="5"/>
  <c r="CJ101" i="5"/>
  <c r="EP101" i="5"/>
  <c r="DW101" i="5"/>
  <c r="FZ101" i="5"/>
  <c r="CF101" i="5"/>
  <c r="FN101" i="5"/>
  <c r="CV101" i="5"/>
  <c r="CL101" i="5"/>
  <c r="DE101" i="5"/>
  <c r="DL101" i="5"/>
  <c r="ES101" i="5"/>
  <c r="EV101" i="5"/>
  <c r="BY101" i="5"/>
  <c r="EB101" i="5"/>
  <c r="FX101" i="5"/>
  <c r="FC101" i="5"/>
  <c r="CN101" i="5"/>
  <c r="BQ101" i="5"/>
  <c r="FJ101" i="5"/>
  <c r="CK101" i="5"/>
  <c r="DU101" i="5"/>
  <c r="FA101" i="5"/>
  <c r="DB101" i="5"/>
  <c r="DQ101" i="5"/>
  <c r="FK101" i="5"/>
  <c r="EL101" i="5"/>
  <c r="DR101" i="5"/>
  <c r="DN101" i="5"/>
  <c r="FO101" i="5"/>
  <c r="DI101" i="5"/>
  <c r="DP101" i="5"/>
  <c r="EJ101" i="5"/>
  <c r="FE101" i="5"/>
  <c r="EM101" i="5"/>
  <c r="DG101" i="5"/>
  <c r="EW101" i="5"/>
  <c r="EI101" i="5"/>
  <c r="FV101" i="5"/>
  <c r="FH101" i="5"/>
  <c r="EF101" i="5"/>
  <c r="CY101" i="5"/>
  <c r="CU101" i="5"/>
  <c r="CI101" i="5"/>
  <c r="CA101" i="5"/>
  <c r="BW101" i="5"/>
  <c r="FB101" i="5"/>
  <c r="BZ101" i="5"/>
  <c r="CB101" i="5"/>
  <c r="EH101" i="5"/>
  <c r="ER101" i="5"/>
  <c r="DH101" i="5"/>
  <c r="CS101" i="5"/>
  <c r="DC101" i="5"/>
  <c r="EN101" i="5"/>
  <c r="DK101" i="5"/>
  <c r="BV101" i="5"/>
  <c r="BU101" i="5"/>
  <c r="DA101" i="5"/>
  <c r="CH101" i="5"/>
  <c r="FR101" i="5"/>
  <c r="CD101" i="5"/>
  <c r="DV101" i="5"/>
  <c r="FW101" i="5"/>
  <c r="FT101" i="5"/>
  <c r="DF101" i="5"/>
  <c r="EG101" i="5"/>
  <c r="CX101" i="5"/>
  <c r="EY101" i="5"/>
  <c r="GC101" i="5"/>
  <c r="GE101" i="5"/>
  <c r="FU101" i="5"/>
  <c r="EU101" i="5"/>
  <c r="DT101" i="5"/>
  <c r="EC101" i="5"/>
  <c r="GB101" i="5"/>
  <c r="DX101" i="5"/>
  <c r="CW101" i="5"/>
  <c r="DA2" i="5" l="1"/>
  <c r="DA102" i="5" s="1"/>
  <c r="FI2" i="5"/>
  <c r="BW2" i="5"/>
  <c r="BW102" i="5" s="1"/>
  <c r="EE2" i="5"/>
  <c r="EE102" i="5" s="1"/>
  <c r="DJ2" i="5"/>
  <c r="DJ102" i="5" s="1"/>
  <c r="FR2" i="5"/>
  <c r="FR102" i="5" s="1"/>
  <c r="DK2" i="5"/>
  <c r="DK102" i="5" s="1"/>
  <c r="FS2" i="5"/>
  <c r="DN2" i="5"/>
  <c r="DN102" i="5" s="1"/>
  <c r="FV2" i="5"/>
  <c r="FI102" i="5"/>
  <c r="FS102" i="5"/>
  <c r="CT2" i="5"/>
  <c r="CT102" i="5" s="1"/>
  <c r="AG17" i="4" s="1"/>
  <c r="AG18" i="4" s="1"/>
  <c r="FB2" i="5"/>
  <c r="FB102" i="5" s="1"/>
  <c r="CQ2" i="5"/>
  <c r="CQ102" i="5" s="1"/>
  <c r="AD17" i="4" s="1"/>
  <c r="AD18" i="4" s="1"/>
  <c r="EY2" i="5"/>
  <c r="EY102" i="5" s="1"/>
  <c r="BP2" i="5"/>
  <c r="BP102" i="5" s="1"/>
  <c r="DX2" i="5"/>
  <c r="CE2" i="5"/>
  <c r="CE102" i="5" s="1"/>
  <c r="R17" i="4" s="1"/>
  <c r="R18" i="4" s="1"/>
  <c r="EM2" i="5"/>
  <c r="EM102" i="5" s="1"/>
  <c r="BX2" i="5"/>
  <c r="BX102" i="5" s="1"/>
  <c r="K17" i="4" s="1"/>
  <c r="K18" i="4" s="1"/>
  <c r="EF2" i="5"/>
  <c r="EF102" i="5" s="1"/>
  <c r="BT2" i="5"/>
  <c r="BT102" i="5" s="1"/>
  <c r="EB2" i="5"/>
  <c r="EB102" i="5" s="1"/>
  <c r="CK2" i="5"/>
  <c r="CK102" i="5" s="1"/>
  <c r="X17" i="4" s="1"/>
  <c r="X18" i="4" s="1"/>
  <c r="ES2" i="5"/>
  <c r="CL2" i="5"/>
  <c r="CL102" i="5" s="1"/>
  <c r="ET2" i="5"/>
  <c r="ET102" i="5" s="1"/>
  <c r="BV2" i="5"/>
  <c r="BV102" i="5" s="1"/>
  <c r="I17" i="4" s="1"/>
  <c r="I18" i="4" s="1"/>
  <c r="ED2" i="5"/>
  <c r="ED102" i="5" s="1"/>
  <c r="DD2" i="5"/>
  <c r="DD102" i="5" s="1"/>
  <c r="FL2" i="5"/>
  <c r="FL102" i="5" s="1"/>
  <c r="CD2" i="5"/>
  <c r="CD102" i="5" s="1"/>
  <c r="EL2" i="5"/>
  <c r="CV2" i="5"/>
  <c r="CV102" i="5" s="1"/>
  <c r="FD2" i="5"/>
  <c r="FD102" i="5" s="1"/>
  <c r="CB2" i="5"/>
  <c r="CB102" i="5" s="1"/>
  <c r="O17" i="4" s="1"/>
  <c r="O18" i="4" s="1"/>
  <c r="EJ2" i="5"/>
  <c r="DI2" i="5"/>
  <c r="DI102" i="5" s="1"/>
  <c r="FQ2" i="5"/>
  <c r="FQ102" i="5" s="1"/>
  <c r="DX102" i="5"/>
  <c r="DV2" i="5"/>
  <c r="DV102" i="5" s="1"/>
  <c r="GD2" i="5"/>
  <c r="GD102" i="5" s="1"/>
  <c r="CI2" i="5"/>
  <c r="CI102" i="5" s="1"/>
  <c r="EQ2" i="5"/>
  <c r="EQ102" i="5" s="1"/>
  <c r="DS2" i="5"/>
  <c r="DS102" i="5" s="1"/>
  <c r="GA2" i="5"/>
  <c r="GA102" i="5" s="1"/>
  <c r="DM2" i="5"/>
  <c r="DM102" i="5" s="1"/>
  <c r="FU2" i="5"/>
  <c r="FU102" i="5" s="1"/>
  <c r="CW2" i="5"/>
  <c r="CW102" i="5" s="1"/>
  <c r="FE2" i="5"/>
  <c r="FE102" i="5" s="1"/>
  <c r="CS2" i="5"/>
  <c r="CS102" i="5" s="1"/>
  <c r="FA2" i="5"/>
  <c r="FA102" i="5" s="1"/>
  <c r="CR2" i="5"/>
  <c r="CR102" i="5" s="1"/>
  <c r="EZ2" i="5"/>
  <c r="EZ102" i="5" s="1"/>
  <c r="ES102" i="5"/>
  <c r="BQ2" i="5"/>
  <c r="BQ102" i="5" s="1"/>
  <c r="DY2" i="5"/>
  <c r="DY102" i="5" s="1"/>
  <c r="CZ2" i="5"/>
  <c r="CZ102" i="5" s="1"/>
  <c r="FH2" i="5"/>
  <c r="FH102" i="5" s="1"/>
  <c r="DC2" i="5"/>
  <c r="DC102" i="5" s="1"/>
  <c r="FK2" i="5"/>
  <c r="FK102" i="5" s="1"/>
  <c r="DL2" i="5"/>
  <c r="DL102" i="5" s="1"/>
  <c r="FT2" i="5"/>
  <c r="FT102" i="5" s="1"/>
  <c r="CF2" i="5"/>
  <c r="CF102" i="5" s="1"/>
  <c r="EN2" i="5"/>
  <c r="EN102" i="5" s="1"/>
  <c r="BU2" i="5"/>
  <c r="BU102" i="5" s="1"/>
  <c r="EC2" i="5"/>
  <c r="EC102" i="5" s="1"/>
  <c r="CG2" i="5"/>
  <c r="CG102" i="5" s="1"/>
  <c r="EO2" i="5"/>
  <c r="EO102" i="5" s="1"/>
  <c r="DO2" i="5"/>
  <c r="DO102" i="5" s="1"/>
  <c r="FW2" i="5"/>
  <c r="FW102" i="5" s="1"/>
  <c r="DG2" i="5"/>
  <c r="DG102" i="5" s="1"/>
  <c r="FO2" i="5"/>
  <c r="FO102" i="5" s="1"/>
  <c r="DP2" i="5"/>
  <c r="DP102" i="5" s="1"/>
  <c r="FX2" i="5"/>
  <c r="FX102" i="5" s="1"/>
  <c r="CC2" i="5"/>
  <c r="CC102" i="5" s="1"/>
  <c r="EK2" i="5"/>
  <c r="EK102" i="5" s="1"/>
  <c r="BR2" i="5"/>
  <c r="BR102" i="5" s="1"/>
  <c r="DZ2" i="5"/>
  <c r="DZ102" i="5" s="1"/>
  <c r="DE2" i="5"/>
  <c r="DE102" i="5" s="1"/>
  <c r="FM2" i="5"/>
  <c r="FM102" i="5" s="1"/>
  <c r="CY2" i="5"/>
  <c r="CY102" i="5" s="1"/>
  <c r="FG2" i="5"/>
  <c r="FG102" i="5" s="1"/>
  <c r="CP2" i="5"/>
  <c r="CP102" i="5" s="1"/>
  <c r="EX2" i="5"/>
  <c r="EX102" i="5" s="1"/>
  <c r="CO2" i="5"/>
  <c r="CO102" i="5" s="1"/>
  <c r="EW2" i="5"/>
  <c r="EW102" i="5" s="1"/>
  <c r="EJ102" i="5"/>
  <c r="DU2" i="5"/>
  <c r="DU102" i="5" s="1"/>
  <c r="GC2" i="5"/>
  <c r="GC102" i="5" s="1"/>
  <c r="DR2" i="5"/>
  <c r="DR102" i="5" s="1"/>
  <c r="FZ2" i="5"/>
  <c r="FZ102" i="5" s="1"/>
  <c r="DF2" i="5"/>
  <c r="DF102" i="5" s="1"/>
  <c r="FN2" i="5"/>
  <c r="FN102" i="5" s="1"/>
  <c r="CU2" i="5"/>
  <c r="CU102" i="5" s="1"/>
  <c r="FC2" i="5"/>
  <c r="FC102" i="5" s="1"/>
  <c r="FV102" i="5"/>
  <c r="EL102" i="5"/>
  <c r="CH2" i="5"/>
  <c r="CH102" i="5" s="1"/>
  <c r="EP2" i="5"/>
  <c r="EP102" i="5" s="1"/>
  <c r="CX2" i="5"/>
  <c r="CX102" i="5" s="1"/>
  <c r="FF2" i="5"/>
  <c r="FF102" i="5" s="1"/>
  <c r="DB2" i="5"/>
  <c r="DB102" i="5" s="1"/>
  <c r="FJ2" i="5"/>
  <c r="FJ102" i="5" s="1"/>
  <c r="BY2" i="5"/>
  <c r="BY102" i="5" s="1"/>
  <c r="EG2" i="5"/>
  <c r="EG102" i="5" s="1"/>
  <c r="CA2" i="5"/>
  <c r="CA102" i="5" s="1"/>
  <c r="EI2" i="5"/>
  <c r="EI102" i="5" s="1"/>
  <c r="DH2" i="5"/>
  <c r="DH102" i="5" s="1"/>
  <c r="FP2" i="5"/>
  <c r="FP102" i="5" s="1"/>
  <c r="DQ2" i="5"/>
  <c r="DQ102" i="5" s="1"/>
  <c r="FY2" i="5"/>
  <c r="FY102" i="5" s="1"/>
  <c r="BZ2" i="5"/>
  <c r="BZ102" i="5" s="1"/>
  <c r="EH2" i="5"/>
  <c r="EH102" i="5" s="1"/>
  <c r="DT2" i="5"/>
  <c r="DT102" i="5" s="1"/>
  <c r="GB2" i="5"/>
  <c r="GB102" i="5" s="1"/>
  <c r="DW2" i="5"/>
  <c r="DW102" i="5" s="1"/>
  <c r="GE2" i="5"/>
  <c r="GE102" i="5" s="1"/>
  <c r="CN2" i="5"/>
  <c r="CN102" i="5" s="1"/>
  <c r="EV2" i="5"/>
  <c r="EV102" i="5" s="1"/>
  <c r="CM2" i="5"/>
  <c r="CM102" i="5" s="1"/>
  <c r="EU2" i="5"/>
  <c r="EU102" i="5" s="1"/>
  <c r="BS2" i="5"/>
  <c r="BS102" i="5" s="1"/>
  <c r="EA2" i="5"/>
  <c r="EA102" i="5" s="1"/>
  <c r="CJ2" i="5"/>
  <c r="CJ102" i="5" s="1"/>
  <c r="ER2" i="5"/>
  <c r="ER102" i="5" s="1"/>
  <c r="W17" i="4" l="1"/>
  <c r="W18" i="4" s="1"/>
  <c r="Z17" i="4"/>
  <c r="Z18" i="4" s="1"/>
  <c r="M17" i="4"/>
  <c r="M18" i="4" s="1"/>
  <c r="L17" i="4"/>
  <c r="L18" i="4" s="1"/>
  <c r="AK17" i="4"/>
  <c r="AK18" i="4" s="1"/>
  <c r="AH17" i="4"/>
  <c r="AH18" i="4" s="1"/>
  <c r="AB17" i="4"/>
  <c r="AB18" i="4" s="1"/>
  <c r="AL17" i="4"/>
  <c r="AL18" i="4" s="1"/>
  <c r="E17" i="4"/>
  <c r="E18" i="4" s="1"/>
  <c r="H17" i="4"/>
  <c r="H18" i="4" s="1"/>
  <c r="AM17" i="4"/>
  <c r="AM18" i="4" s="1"/>
  <c r="AF17" i="4"/>
  <c r="AF18" i="4" s="1"/>
  <c r="V17" i="4"/>
  <c r="V18" i="4" s="1"/>
  <c r="AI17" i="4"/>
  <c r="AI18" i="4" s="1"/>
  <c r="Y17" i="4"/>
  <c r="Y18" i="4" s="1"/>
  <c r="G17" i="4"/>
  <c r="G18" i="4" s="1"/>
  <c r="J17" i="4"/>
  <c r="J18" i="4" s="1"/>
  <c r="F17" i="4"/>
  <c r="F18" i="4" s="1"/>
  <c r="AA17" i="4"/>
  <c r="AA18" i="4" s="1"/>
  <c r="N17" i="4"/>
  <c r="N18" i="4" s="1"/>
  <c r="AO17" i="4"/>
  <c r="AO18" i="4" s="1"/>
  <c r="U17" i="4"/>
  <c r="U18" i="4" s="1"/>
  <c r="AC17" i="4"/>
  <c r="AC18" i="4" s="1"/>
  <c r="P17" i="4"/>
  <c r="P18" i="4" s="1"/>
  <c r="T17" i="4"/>
  <c r="T18" i="4" s="1"/>
  <c r="S17" i="4"/>
  <c r="S18" i="4" s="1"/>
  <c r="AP17" i="4"/>
  <c r="AP18" i="4" s="1"/>
  <c r="D17" i="4"/>
  <c r="D18" i="4" s="1"/>
  <c r="AE17" i="4"/>
  <c r="AE18" i="4" s="1"/>
  <c r="AJ17" i="4"/>
  <c r="AJ18" i="4" s="1"/>
  <c r="Q17" i="4"/>
  <c r="Q18" i="4" s="1"/>
  <c r="AN17" i="4"/>
  <c r="AN18" i="4" s="1"/>
  <c r="C17" i="4"/>
  <c r="C18" i="4" s="1"/>
</calcChain>
</file>

<file path=xl/sharedStrings.xml><?xml version="1.0" encoding="utf-8"?>
<sst xmlns="http://schemas.openxmlformats.org/spreadsheetml/2006/main" count="155" uniqueCount="77">
  <si>
    <t>MATA PELAJARAN</t>
  </si>
  <si>
    <t>:</t>
  </si>
  <si>
    <t>KELAS</t>
  </si>
  <si>
    <t>JUMLAH SOAL</t>
  </si>
  <si>
    <t>KKM</t>
  </si>
  <si>
    <t>TAHUN</t>
  </si>
  <si>
    <t>GURU MATA PELAJARAN</t>
  </si>
  <si>
    <t>KUNCI JAWABAN</t>
  </si>
  <si>
    <t>C</t>
  </si>
  <si>
    <t>D</t>
  </si>
  <si>
    <t>B</t>
  </si>
  <si>
    <t>E</t>
  </si>
  <si>
    <t>A</t>
  </si>
  <si>
    <t>NO</t>
  </si>
  <si>
    <t>NAMA SISWA</t>
  </si>
  <si>
    <t>NO. ITEM</t>
  </si>
  <si>
    <t>NAMA</t>
  </si>
  <si>
    <t>BENAR</t>
  </si>
  <si>
    <t>SALAH</t>
  </si>
  <si>
    <t>KETUNTASAN</t>
  </si>
  <si>
    <t>Tk. Kesukaran</t>
  </si>
  <si>
    <t>Kriteria Soal</t>
  </si>
  <si>
    <t>Jml Benar</t>
  </si>
  <si>
    <t>Jml Salah</t>
  </si>
  <si>
    <t>Nilai</t>
  </si>
  <si>
    <t>Ketuntasan</t>
  </si>
  <si>
    <t>Ranking</t>
  </si>
  <si>
    <t>Nama</t>
  </si>
  <si>
    <t>No.</t>
  </si>
  <si>
    <t>Rangking</t>
  </si>
  <si>
    <t>Jumlah Benar</t>
  </si>
  <si>
    <t>Jumlah Salah</t>
  </si>
  <si>
    <t>Kelompok</t>
  </si>
  <si>
    <t>OPTION</t>
  </si>
  <si>
    <t>JUMLAH SISWA/PESERTA</t>
  </si>
  <si>
    <t>KKM :</t>
  </si>
  <si>
    <t>MATA PELAJARAN :</t>
  </si>
  <si>
    <t>KELAS :</t>
  </si>
  <si>
    <t>SEMESTER</t>
  </si>
  <si>
    <t>Daya Beda</t>
  </si>
  <si>
    <t xml:space="preserve">       Kesimpulan</t>
  </si>
  <si>
    <r>
      <t>NO.</t>
    </r>
    <r>
      <rPr>
        <b/>
        <sz val="12"/>
        <rFont val="Calibri"/>
        <family val="2"/>
      </rPr>
      <t>→</t>
    </r>
  </si>
  <si>
    <r>
      <t>KUNCI</t>
    </r>
    <r>
      <rPr>
        <b/>
        <sz val="12"/>
        <rFont val="Calibri"/>
        <family val="2"/>
      </rPr>
      <t>→</t>
    </r>
  </si>
  <si>
    <t>Ketentuan-ketentuan untuk menggunakan program ini adalah:</t>
  </si>
  <si>
    <t>● Jumlah soal maksimal 60 butir soal</t>
  </si>
  <si>
    <t>● Jumlah peserta maksimal 100 siswa</t>
  </si>
  <si>
    <t>● Warna biru tua menunjukkan hyperlink</t>
  </si>
  <si>
    <t xml:space="preserve">● Ada beberapa sel yang harus diisi, yaitu: </t>
  </si>
  <si>
    <t>Jumlah yang memilih jawaban</t>
  </si>
  <si>
    <r>
      <rPr>
        <sz val="12"/>
        <rFont val="Calibri"/>
        <family val="2"/>
      </rPr>
      <t xml:space="preserve">››  </t>
    </r>
    <r>
      <rPr>
        <sz val="12"/>
        <rFont val="Calibri"/>
        <family val="2"/>
      </rPr>
      <t>Jumlah Siswa/Peserta</t>
    </r>
  </si>
  <si>
    <r>
      <rPr>
        <sz val="12"/>
        <rFont val="Calibri"/>
        <family val="2"/>
      </rPr>
      <t xml:space="preserve">››  </t>
    </r>
    <r>
      <rPr>
        <sz val="12"/>
        <rFont val="Calibri"/>
        <family val="2"/>
      </rPr>
      <t>Jumlah Soal</t>
    </r>
  </si>
  <si>
    <r>
      <rPr>
        <sz val="12"/>
        <rFont val="Calibri"/>
        <family val="2"/>
      </rPr>
      <t xml:space="preserve">››  </t>
    </r>
    <r>
      <rPr>
        <sz val="12"/>
        <rFont val="Calibri"/>
        <family val="2"/>
      </rPr>
      <t>KKM</t>
    </r>
  </si>
  <si>
    <r>
      <rPr>
        <sz val="12"/>
        <rFont val="Calibri"/>
        <family val="2"/>
      </rPr>
      <t xml:space="preserve">››  </t>
    </r>
    <r>
      <rPr>
        <sz val="12"/>
        <rFont val="Calibri"/>
        <family val="2"/>
      </rPr>
      <t>Skor Maksimal, dan</t>
    </r>
  </si>
  <si>
    <r>
      <rPr>
        <sz val="12"/>
        <rFont val="Calibri"/>
        <family val="2"/>
      </rPr>
      <t xml:space="preserve">››  </t>
    </r>
    <r>
      <rPr>
        <sz val="12"/>
        <rFont val="Calibri"/>
        <family val="2"/>
      </rPr>
      <t>Kunci Jawaban.</t>
    </r>
  </si>
  <si>
    <t>Banyaknya Responden yang Memilih</t>
  </si>
  <si>
    <t>SISWA</t>
  </si>
  <si>
    <t>DATA HASIL ANALISIS BUTIR SOAL</t>
  </si>
  <si>
    <t>JUMLAH PESERTA</t>
  </si>
  <si>
    <t>Persentase</t>
  </si>
  <si>
    <t>SEKOLAH</t>
  </si>
  <si>
    <t>SKOR EVALUASI SISWA</t>
  </si>
  <si>
    <t>RANGKING EVALUASI SISWA</t>
  </si>
  <si>
    <t>Jika memerlukan informasi lebih lanjut hubungi saya: Margono, S.Pd. - SMK Negeri 1 Kalasan - 081227225151</t>
  </si>
  <si>
    <t>DISTRIBUSI PENGECOH ANALISIS BUTIR SOAL</t>
  </si>
  <si>
    <t>● Anda hanya diperkenankan memberikan isian hanya pada sel yang berwarna orange (tua/muda)</t>
  </si>
  <si>
    <t>JAWABAN SISWA</t>
  </si>
  <si>
    <t>NILAI</t>
  </si>
  <si>
    <t>NILAI MAKSIMAL</t>
  </si>
  <si>
    <t>ANALISIS BUTIR SOAL</t>
  </si>
  <si>
    <t>ANALISIS BUTIR SOAL PILIHAN GANDA</t>
  </si>
  <si>
    <t>REGISTRASI</t>
  </si>
  <si>
    <t>PENGANTAR</t>
  </si>
  <si>
    <t>ENTRI DATA</t>
  </si>
  <si>
    <t>ANALISIS</t>
  </si>
  <si>
    <t>ke DATA</t>
  </si>
  <si>
    <t>RANGKING</t>
  </si>
  <si>
    <t>PENGECOH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</si>
</sst>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_(* #,##0.00_);_(* \(#,##0.00\);_(* &quot;-&quot;_);_(@_)"/>
  </numFmts>
  <fonts count="29" x14ac:knownFonts="1">
    <font>
      <sz val="10"/>
      <name val="Arial"/>
    </font>
    <font>
      <sz val="10"/>
      <name val="Arial"/>
      <family val="2"/>
    </font>
    <font>
      <sz val="12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sz val="14"/>
      <name val="Arial"/>
      <family val="2"/>
    </font>
    <font>
      <b/>
      <sz val="12"/>
      <name val="Calibri"/>
      <family val="2"/>
    </font>
    <font>
      <sz val="12"/>
      <name val="Arial"/>
      <family val="2"/>
    </font>
    <font>
      <sz val="8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8"/>
      <name val="Arial Narrow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36"/>
      <color theme="9" tint="-0.249977111117893"/>
      <name val="Arial"/>
      <family val="2"/>
    </font>
    <font>
      <sz val="8"/>
      <color rgb="FFFFFFFF"/>
      <name val="Arial"/>
      <family val="2"/>
    </font>
    <font>
      <b/>
      <sz val="34"/>
      <color theme="9" tint="-0.249977111117893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43" fontId="10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2" fillId="0" borderId="0"/>
  </cellStyleXfs>
  <cellXfs count="186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Fill="1"/>
    <xf numFmtId="0" fontId="4" fillId="0" borderId="0" xfId="0" applyFont="1" applyFill="1" applyBorder="1"/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5" fillId="0" borderId="0" xfId="0" applyFont="1"/>
    <xf numFmtId="0" fontId="14" fillId="0" borderId="0" xfId="0" applyFont="1" applyProtection="1">
      <protection hidden="1"/>
    </xf>
    <xf numFmtId="0" fontId="15" fillId="0" borderId="0" xfId="0" applyFont="1"/>
    <xf numFmtId="0" fontId="15" fillId="2" borderId="0" xfId="0" applyFont="1" applyFill="1"/>
    <xf numFmtId="0" fontId="15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5" fillId="0" borderId="0" xfId="0" applyFont="1" applyFill="1" applyBorder="1" applyProtection="1">
      <protection hidden="1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 applyFill="1" applyProtection="1"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15" fillId="0" borderId="0" xfId="0" applyFont="1" applyBorder="1" applyProtection="1"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2" fontId="15" fillId="0" borderId="0" xfId="0" applyNumberFormat="1" applyFont="1" applyFill="1" applyBorder="1" applyAlignment="1" applyProtection="1">
      <alignment horizontal="center"/>
      <protection hidden="1"/>
    </xf>
    <xf numFmtId="2" fontId="15" fillId="0" borderId="0" xfId="0" applyNumberFormat="1" applyFont="1" applyFill="1" applyBorder="1" applyProtection="1">
      <protection hidden="1"/>
    </xf>
    <xf numFmtId="0" fontId="15" fillId="0" borderId="0" xfId="0" applyFont="1" applyFill="1" applyBorder="1" applyAlignment="1" applyProtection="1">
      <alignment horizontal="center"/>
      <protection hidden="1"/>
    </xf>
    <xf numFmtId="0" fontId="15" fillId="0" borderId="0" xfId="0" applyFont="1" applyAlignment="1">
      <alignment wrapText="1"/>
    </xf>
    <xf numFmtId="41" fontId="15" fillId="0" borderId="0" xfId="2" applyNumberFormat="1" applyFont="1" applyAlignment="1">
      <alignment wrapText="1"/>
    </xf>
    <xf numFmtId="41" fontId="15" fillId="0" borderId="0" xfId="0" applyNumberFormat="1" applyFont="1" applyAlignment="1">
      <alignment wrapText="1"/>
    </xf>
    <xf numFmtId="165" fontId="15" fillId="0" borderId="0" xfId="2" applyNumberFormat="1" applyFont="1" applyAlignment="1">
      <alignment wrapText="1"/>
    </xf>
    <xf numFmtId="165" fontId="15" fillId="0" borderId="0" xfId="2" applyNumberFormat="1" applyFont="1"/>
    <xf numFmtId="41" fontId="15" fillId="2" borderId="0" xfId="2" applyNumberFormat="1" applyFont="1" applyFill="1"/>
    <xf numFmtId="41" fontId="15" fillId="2" borderId="0" xfId="0" applyNumberFormat="1" applyFont="1" applyFill="1"/>
    <xf numFmtId="165" fontId="15" fillId="2" borderId="0" xfId="2" applyNumberFormat="1" applyFont="1" applyFill="1"/>
    <xf numFmtId="41" fontId="15" fillId="0" borderId="0" xfId="2" applyNumberFormat="1" applyFont="1"/>
    <xf numFmtId="41" fontId="15" fillId="0" borderId="0" xfId="0" applyNumberFormat="1" applyFont="1"/>
    <xf numFmtId="0" fontId="16" fillId="3" borderId="2" xfId="0" applyFont="1" applyFill="1" applyBorder="1" applyAlignment="1" applyProtection="1">
      <alignment horizontal="center"/>
      <protection hidden="1"/>
    </xf>
    <xf numFmtId="0" fontId="15" fillId="4" borderId="0" xfId="0" applyFont="1" applyFill="1" applyBorder="1" applyProtection="1">
      <protection hidden="1"/>
    </xf>
    <xf numFmtId="0" fontId="15" fillId="4" borderId="0" xfId="0" applyFont="1" applyFill="1" applyProtection="1">
      <protection hidden="1"/>
    </xf>
    <xf numFmtId="0" fontId="4" fillId="4" borderId="0" xfId="0" applyFont="1" applyFill="1" applyBorder="1" applyAlignment="1" applyProtection="1">
      <alignment horizontal="right"/>
      <protection hidden="1"/>
    </xf>
    <xf numFmtId="0" fontId="14" fillId="5" borderId="3" xfId="0" applyFont="1" applyFill="1" applyBorder="1" applyProtection="1">
      <protection hidden="1"/>
    </xf>
    <xf numFmtId="0" fontId="14" fillId="5" borderId="4" xfId="0" applyFont="1" applyFill="1" applyBorder="1" applyProtection="1">
      <protection hidden="1"/>
    </xf>
    <xf numFmtId="0" fontId="14" fillId="5" borderId="5" xfId="0" applyFont="1" applyFill="1" applyBorder="1" applyProtection="1">
      <protection hidden="1"/>
    </xf>
    <xf numFmtId="0" fontId="14" fillId="5" borderId="0" xfId="0" applyFont="1" applyFill="1" applyBorder="1" applyProtection="1">
      <protection hidden="1"/>
    </xf>
    <xf numFmtId="0" fontId="14" fillId="5" borderId="6" xfId="0" applyFont="1" applyFill="1" applyBorder="1" applyProtection="1">
      <protection hidden="1"/>
    </xf>
    <xf numFmtId="0" fontId="14" fillId="5" borderId="7" xfId="0" applyFont="1" applyFill="1" applyBorder="1" applyProtection="1">
      <protection hidden="1"/>
    </xf>
    <xf numFmtId="0" fontId="14" fillId="6" borderId="8" xfId="0" applyFont="1" applyFill="1" applyBorder="1" applyAlignment="1" applyProtection="1">
      <alignment horizontal="left"/>
      <protection locked="0"/>
    </xf>
    <xf numFmtId="0" fontId="15" fillId="3" borderId="2" xfId="0" applyFont="1" applyFill="1" applyBorder="1" applyAlignment="1" applyProtection="1">
      <alignment horizontal="center"/>
      <protection hidden="1"/>
    </xf>
    <xf numFmtId="0" fontId="15" fillId="3" borderId="9" xfId="0" applyFont="1" applyFill="1" applyBorder="1" applyProtection="1">
      <protection hidden="1"/>
    </xf>
    <xf numFmtId="0" fontId="15" fillId="3" borderId="10" xfId="0" applyFont="1" applyFill="1" applyBorder="1" applyProtection="1">
      <protection hidden="1"/>
    </xf>
    <xf numFmtId="0" fontId="15" fillId="7" borderId="2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 wrapText="1"/>
      <protection locked="0"/>
    </xf>
    <xf numFmtId="0" fontId="15" fillId="6" borderId="2" xfId="0" applyFont="1" applyFill="1" applyBorder="1" applyAlignment="1" applyProtection="1">
      <alignment horizontal="center"/>
      <protection locked="0"/>
    </xf>
    <xf numFmtId="0" fontId="15" fillId="7" borderId="11" xfId="0" applyFont="1" applyFill="1" applyBorder="1" applyAlignment="1" applyProtection="1">
      <alignment horizontal="center"/>
      <protection locked="0"/>
    </xf>
    <xf numFmtId="0" fontId="15" fillId="7" borderId="12" xfId="0" applyFont="1" applyFill="1" applyBorder="1" applyAlignment="1" applyProtection="1">
      <alignment horizontal="center"/>
      <protection locked="0"/>
    </xf>
    <xf numFmtId="0" fontId="15" fillId="6" borderId="11" xfId="0" applyFont="1" applyFill="1" applyBorder="1" applyAlignment="1" applyProtection="1">
      <alignment horizontal="center"/>
      <protection locked="0"/>
    </xf>
    <xf numFmtId="0" fontId="15" fillId="6" borderId="12" xfId="0" applyFont="1" applyFill="1" applyBorder="1" applyAlignment="1" applyProtection="1">
      <alignment horizontal="center"/>
      <protection locked="0"/>
    </xf>
    <xf numFmtId="0" fontId="15" fillId="6" borderId="2" xfId="0" applyFont="1" applyFill="1" applyBorder="1" applyProtection="1">
      <protection locked="0"/>
    </xf>
    <xf numFmtId="0" fontId="2" fillId="8" borderId="2" xfId="0" applyFont="1" applyFill="1" applyBorder="1" applyAlignment="1" applyProtection="1">
      <alignment horizontal="center"/>
      <protection hidden="1"/>
    </xf>
    <xf numFmtId="0" fontId="2" fillId="8" borderId="2" xfId="0" applyFont="1" applyFill="1" applyBorder="1" applyAlignment="1" applyProtection="1">
      <alignment horizontal="left"/>
      <protection hidden="1"/>
    </xf>
    <xf numFmtId="2" fontId="2" fillId="8" borderId="2" xfId="0" applyNumberFormat="1" applyFont="1" applyFill="1" applyBorder="1" applyAlignment="1" applyProtection="1">
      <alignment horizontal="center"/>
      <protection hidden="1"/>
    </xf>
    <xf numFmtId="0" fontId="4" fillId="3" borderId="2" xfId="0" applyFont="1" applyFill="1" applyBorder="1" applyAlignment="1" applyProtection="1">
      <alignment horizontal="center"/>
      <protection hidden="1"/>
    </xf>
    <xf numFmtId="0" fontId="4" fillId="3" borderId="2" xfId="0" applyFont="1" applyFill="1" applyBorder="1" applyProtection="1">
      <protection hidden="1"/>
    </xf>
    <xf numFmtId="0" fontId="16" fillId="9" borderId="2" xfId="0" applyFont="1" applyFill="1" applyBorder="1" applyAlignment="1" applyProtection="1">
      <alignment horizontal="right" vertical="center"/>
      <protection hidden="1"/>
    </xf>
    <xf numFmtId="0" fontId="16" fillId="9" borderId="2" xfId="0" applyFont="1" applyFill="1" applyBorder="1" applyAlignment="1" applyProtection="1">
      <alignment horizontal="center"/>
      <protection hidden="1"/>
    </xf>
    <xf numFmtId="2" fontId="16" fillId="9" borderId="2" xfId="0" applyNumberFormat="1" applyFont="1" applyFill="1" applyBorder="1" applyAlignment="1" applyProtection="1">
      <alignment horizontal="center"/>
      <protection hidden="1"/>
    </xf>
    <xf numFmtId="1" fontId="15" fillId="9" borderId="2" xfId="0" applyNumberFormat="1" applyFont="1" applyFill="1" applyBorder="1" applyAlignment="1" applyProtection="1">
      <alignment horizontal="center"/>
      <protection hidden="1"/>
    </xf>
    <xf numFmtId="0" fontId="14" fillId="4" borderId="0" xfId="0" applyFont="1" applyFill="1" applyProtection="1">
      <protection hidden="1"/>
    </xf>
    <xf numFmtId="0" fontId="14" fillId="0" borderId="0" xfId="0" applyFont="1"/>
    <xf numFmtId="0" fontId="18" fillId="4" borderId="0" xfId="0" applyFont="1" applyFill="1" applyProtection="1">
      <protection hidden="1"/>
    </xf>
    <xf numFmtId="0" fontId="7" fillId="0" borderId="0" xfId="0" applyFont="1"/>
    <xf numFmtId="0" fontId="7" fillId="10" borderId="0" xfId="0" applyFont="1" applyFill="1"/>
    <xf numFmtId="0" fontId="15" fillId="10" borderId="0" xfId="0" applyFont="1" applyFill="1" applyAlignment="1">
      <alignment horizontal="center"/>
    </xf>
    <xf numFmtId="0" fontId="15" fillId="10" borderId="0" xfId="0" applyFont="1" applyFill="1" applyAlignment="1">
      <alignment horizontal="left"/>
    </xf>
    <xf numFmtId="0" fontId="2" fillId="10" borderId="0" xfId="0" applyFont="1" applyFill="1" applyAlignment="1">
      <alignment horizontal="left"/>
    </xf>
    <xf numFmtId="0" fontId="15" fillId="10" borderId="0" xfId="0" applyFont="1" applyFill="1"/>
    <xf numFmtId="0" fontId="8" fillId="0" borderId="0" xfId="0" applyFont="1"/>
    <xf numFmtId="0" fontId="19" fillId="4" borderId="0" xfId="0" applyFont="1" applyFill="1" applyProtection="1">
      <protection hidden="1"/>
    </xf>
    <xf numFmtId="0" fontId="0" fillId="4" borderId="0" xfId="0" applyFill="1"/>
    <xf numFmtId="0" fontId="9" fillId="4" borderId="0" xfId="0" applyFont="1" applyFill="1"/>
    <xf numFmtId="0" fontId="0" fillId="4" borderId="0" xfId="0" applyFill="1" applyProtection="1">
      <protection hidden="1"/>
    </xf>
    <xf numFmtId="0" fontId="15" fillId="0" borderId="0" xfId="0" applyFont="1" applyProtection="1">
      <protection hidden="1"/>
    </xf>
    <xf numFmtId="2" fontId="15" fillId="0" borderId="0" xfId="0" applyNumberFormat="1" applyFont="1" applyProtection="1">
      <protection hidden="1"/>
    </xf>
    <xf numFmtId="2" fontId="15" fillId="0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2" fontId="15" fillId="2" borderId="0" xfId="0" applyNumberFormat="1" applyFont="1" applyFill="1" applyProtection="1">
      <protection hidden="1"/>
    </xf>
    <xf numFmtId="2" fontId="15" fillId="4" borderId="2" xfId="2" applyNumberFormat="1" applyFont="1" applyFill="1" applyBorder="1" applyAlignment="1" applyProtection="1">
      <alignment horizontal="center" vertical="center"/>
      <protection hidden="1"/>
    </xf>
    <xf numFmtId="0" fontId="15" fillId="4" borderId="0" xfId="0" applyFont="1" applyFill="1" applyBorder="1" applyAlignment="1" applyProtection="1">
      <alignment vertical="center"/>
      <protection hidden="1"/>
    </xf>
    <xf numFmtId="0" fontId="15" fillId="4" borderId="0" xfId="0" applyFont="1" applyFill="1" applyAlignment="1" applyProtection="1">
      <alignment vertical="center"/>
      <protection hidden="1"/>
    </xf>
    <xf numFmtId="0" fontId="4" fillId="4" borderId="0" xfId="0" applyFont="1" applyFill="1" applyBorder="1" applyAlignment="1" applyProtection="1">
      <alignment horizontal="right" vertical="center"/>
      <protection hidden="1"/>
    </xf>
    <xf numFmtId="0" fontId="4" fillId="4" borderId="0" xfId="0" applyFont="1" applyFill="1" applyBorder="1" applyAlignment="1" applyProtection="1">
      <alignment vertical="center"/>
      <protection locked="0"/>
    </xf>
    <xf numFmtId="0" fontId="4" fillId="4" borderId="0" xfId="0" applyFont="1" applyFill="1" applyBorder="1" applyAlignment="1" applyProtection="1">
      <alignment vertical="center"/>
      <protection hidden="1"/>
    </xf>
    <xf numFmtId="0" fontId="4" fillId="4" borderId="0" xfId="0" applyFont="1" applyFill="1" applyBorder="1" applyAlignment="1" applyProtection="1">
      <alignment horizontal="left" vertical="center"/>
      <protection locked="0"/>
    </xf>
    <xf numFmtId="0" fontId="16" fillId="9" borderId="2" xfId="0" applyFont="1" applyFill="1" applyBorder="1" applyAlignment="1" applyProtection="1">
      <alignment horizontal="center" vertical="center"/>
      <protection hidden="1"/>
    </xf>
    <xf numFmtId="1" fontId="15" fillId="9" borderId="2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4" borderId="2" xfId="0" applyFont="1" applyFill="1" applyBorder="1" applyAlignment="1" applyProtection="1">
      <alignment horizontal="center" vertical="top" textRotation="180"/>
      <protection hidden="1"/>
    </xf>
    <xf numFmtId="2" fontId="15" fillId="4" borderId="0" xfId="0" applyNumberFormat="1" applyFont="1" applyFill="1" applyBorder="1" applyAlignment="1" applyProtection="1">
      <alignment horizontal="center"/>
      <protection hidden="1"/>
    </xf>
    <xf numFmtId="2" fontId="15" fillId="4" borderId="0" xfId="0" applyNumberFormat="1" applyFont="1" applyFill="1" applyBorder="1" applyProtection="1">
      <protection hidden="1"/>
    </xf>
    <xf numFmtId="0" fontId="16" fillId="4" borderId="2" xfId="0" applyFont="1" applyFill="1" applyBorder="1" applyAlignment="1" applyProtection="1">
      <alignment horizontal="center" vertical="top" textRotation="180" wrapText="1"/>
      <protection hidden="1"/>
    </xf>
    <xf numFmtId="0" fontId="16" fillId="4" borderId="0" xfId="0" applyFont="1" applyFill="1" applyBorder="1" applyAlignment="1" applyProtection="1">
      <alignment horizontal="center"/>
      <protection hidden="1"/>
    </xf>
    <xf numFmtId="164" fontId="15" fillId="4" borderId="0" xfId="0" applyNumberFormat="1" applyFont="1" applyFill="1" applyBorder="1" applyAlignment="1" applyProtection="1">
      <alignment horizontal="center"/>
      <protection hidden="1"/>
    </xf>
    <xf numFmtId="164" fontId="15" fillId="4" borderId="0" xfId="0" applyNumberFormat="1" applyFont="1" applyFill="1" applyBorder="1" applyProtection="1">
      <protection hidden="1"/>
    </xf>
    <xf numFmtId="0" fontId="16" fillId="4" borderId="0" xfId="0" applyFont="1" applyFill="1" applyBorder="1" applyAlignment="1" applyProtection="1">
      <alignment horizontal="center" wrapText="1"/>
      <protection hidden="1"/>
    </xf>
    <xf numFmtId="0" fontId="16" fillId="4" borderId="0" xfId="0" applyFont="1" applyFill="1" applyBorder="1" applyAlignment="1" applyProtection="1">
      <protection hidden="1"/>
    </xf>
    <xf numFmtId="2" fontId="16" fillId="0" borderId="13" xfId="0" applyNumberFormat="1" applyFont="1" applyFill="1" applyBorder="1" applyAlignment="1" applyProtection="1">
      <alignment horizontal="center" vertical="center"/>
      <protection hidden="1"/>
    </xf>
    <xf numFmtId="2" fontId="16" fillId="0" borderId="14" xfId="0" applyNumberFormat="1" applyFont="1" applyFill="1" applyBorder="1" applyAlignment="1" applyProtection="1">
      <alignment horizontal="center" vertical="center"/>
      <protection hidden="1"/>
    </xf>
    <xf numFmtId="0" fontId="16" fillId="0" borderId="2" xfId="0" applyFont="1" applyFill="1" applyBorder="1" applyAlignment="1" applyProtection="1">
      <alignment horizontal="center" vertical="top" textRotation="180" wrapText="1"/>
      <protection hidden="1"/>
    </xf>
    <xf numFmtId="0" fontId="4" fillId="4" borderId="0" xfId="0" applyFont="1" applyFill="1" applyBorder="1" applyAlignment="1" applyProtection="1">
      <protection hidden="1"/>
    </xf>
    <xf numFmtId="0" fontId="16" fillId="4" borderId="15" xfId="0" applyFont="1" applyFill="1" applyBorder="1" applyAlignment="1" applyProtection="1">
      <alignment horizontal="center" vertical="center"/>
      <protection hidden="1"/>
    </xf>
    <xf numFmtId="0" fontId="16" fillId="4" borderId="2" xfId="0" applyFont="1" applyFill="1" applyBorder="1" applyAlignment="1" applyProtection="1">
      <alignment horizontal="center"/>
      <protection hidden="1"/>
    </xf>
    <xf numFmtId="0" fontId="18" fillId="4" borderId="0" xfId="0" applyFont="1" applyFill="1" applyBorder="1" applyAlignment="1" applyProtection="1">
      <alignment vertical="center"/>
      <protection hidden="1"/>
    </xf>
    <xf numFmtId="0" fontId="18" fillId="4" borderId="0" xfId="0" applyFont="1" applyFill="1" applyBorder="1" applyAlignment="1" applyProtection="1">
      <alignment horizontal="left" vertical="center"/>
      <protection hidden="1"/>
    </xf>
    <xf numFmtId="0" fontId="18" fillId="4" borderId="0" xfId="0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Border="1" applyAlignment="1" applyProtection="1">
      <alignment horizontal="left" vertical="center"/>
      <protection hidden="1"/>
    </xf>
    <xf numFmtId="0" fontId="15" fillId="4" borderId="0" xfId="0" applyFont="1" applyFill="1"/>
    <xf numFmtId="2" fontId="15" fillId="4" borderId="0" xfId="0" applyNumberFormat="1" applyFont="1" applyFill="1" applyProtection="1">
      <protection hidden="1"/>
    </xf>
    <xf numFmtId="0" fontId="18" fillId="4" borderId="0" xfId="0" applyFont="1" applyFill="1" applyAlignment="1">
      <alignment horizontal="right"/>
    </xf>
    <xf numFmtId="0" fontId="18" fillId="4" borderId="0" xfId="0" applyFont="1" applyFill="1"/>
    <xf numFmtId="0" fontId="18" fillId="4" borderId="0" xfId="0" applyFont="1" applyFill="1" applyAlignment="1">
      <alignment horizontal="left"/>
    </xf>
    <xf numFmtId="0" fontId="18" fillId="4" borderId="0" xfId="0" applyFont="1" applyFill="1" applyAlignment="1" applyProtection="1">
      <alignment vertical="center"/>
      <protection hidden="1"/>
    </xf>
    <xf numFmtId="0" fontId="18" fillId="4" borderId="0" xfId="0" applyFont="1" applyFill="1" applyAlignment="1" applyProtection="1">
      <alignment horizontal="right" vertical="center"/>
      <protection hidden="1"/>
    </xf>
    <xf numFmtId="1" fontId="15" fillId="4" borderId="0" xfId="0" applyNumberFormat="1" applyFont="1" applyFill="1" applyBorder="1" applyAlignment="1" applyProtection="1">
      <alignment vertical="center"/>
      <protection hidden="1"/>
    </xf>
    <xf numFmtId="0" fontId="14" fillId="6" borderId="16" xfId="0" applyFont="1" applyFill="1" applyBorder="1" applyAlignment="1" applyProtection="1">
      <alignment horizontal="left"/>
      <protection locked="0"/>
    </xf>
    <xf numFmtId="0" fontId="14" fillId="6" borderId="17" xfId="0" applyFont="1" applyFill="1" applyBorder="1" applyAlignment="1" applyProtection="1">
      <alignment horizontal="left"/>
      <protection locked="0"/>
    </xf>
    <xf numFmtId="0" fontId="17" fillId="7" borderId="2" xfId="0" applyFont="1" applyFill="1" applyBorder="1" applyAlignment="1" applyProtection="1">
      <alignment horizontal="center" vertical="center" wrapText="1"/>
      <protection locked="0"/>
    </xf>
    <xf numFmtId="43" fontId="2" fillId="8" borderId="2" xfId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4" borderId="0" xfId="0" quotePrefix="1" applyFont="1" applyFill="1" applyBorder="1" applyAlignment="1" applyProtection="1">
      <protection hidden="1"/>
    </xf>
    <xf numFmtId="0" fontId="0" fillId="7" borderId="2" xfId="0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2" fontId="16" fillId="0" borderId="0" xfId="0" applyNumberFormat="1" applyFont="1" applyFill="1" applyBorder="1" applyAlignment="1" applyProtection="1">
      <alignment horizontal="left"/>
      <protection hidden="1"/>
    </xf>
    <xf numFmtId="0" fontId="0" fillId="8" borderId="0" xfId="0" applyFill="1"/>
    <xf numFmtId="0" fontId="14" fillId="8" borderId="0" xfId="0" applyFont="1" applyFill="1"/>
    <xf numFmtId="0" fontId="7" fillId="8" borderId="0" xfId="0" applyFont="1" applyFill="1"/>
    <xf numFmtId="0" fontId="8" fillId="8" borderId="0" xfId="0" applyFont="1" applyFill="1"/>
    <xf numFmtId="0" fontId="18" fillId="11" borderId="18" xfId="0" applyFont="1" applyFill="1" applyBorder="1" applyAlignment="1" applyProtection="1">
      <protection hidden="1"/>
    </xf>
    <xf numFmtId="0" fontId="18" fillId="11" borderId="19" xfId="0" applyFont="1" applyFill="1" applyBorder="1" applyAlignment="1" applyProtection="1">
      <protection hidden="1"/>
    </xf>
    <xf numFmtId="0" fontId="18" fillId="11" borderId="20" xfId="0" applyFont="1" applyFill="1" applyBorder="1" applyAlignment="1" applyProtection="1">
      <protection hidden="1"/>
    </xf>
    <xf numFmtId="0" fontId="11" fillId="0" borderId="2" xfId="0" applyNumberFormat="1" applyFont="1" applyFill="1" applyBorder="1" applyAlignment="1" applyProtection="1">
      <alignment horizontal="left" vertical="center"/>
      <protection locked="0"/>
    </xf>
    <xf numFmtId="2" fontId="14" fillId="6" borderId="17" xfId="0" applyNumberFormat="1" applyFont="1" applyFill="1" applyBorder="1" applyAlignment="1" applyProtection="1">
      <alignment horizontal="left"/>
      <protection locked="0"/>
    </xf>
    <xf numFmtId="0" fontId="20" fillId="0" borderId="21" xfId="0" applyFont="1" applyFill="1" applyBorder="1" applyProtection="1">
      <protection locked="0" hidden="1"/>
    </xf>
    <xf numFmtId="0" fontId="20" fillId="0" borderId="18" xfId="0" applyFont="1" applyFill="1" applyBorder="1" applyProtection="1">
      <protection locked="0" hidden="1"/>
    </xf>
    <xf numFmtId="0" fontId="0" fillId="0" borderId="18" xfId="0" applyFill="1" applyBorder="1" applyAlignment="1" applyProtection="1">
      <alignment horizontal="left" indent="1"/>
      <protection locked="0" hidden="1"/>
    </xf>
    <xf numFmtId="0" fontId="4" fillId="0" borderId="0" xfId="0" applyFont="1" applyFill="1" applyBorder="1" applyAlignment="1" applyProtection="1">
      <alignment horizontal="right"/>
      <protection hidden="1"/>
    </xf>
    <xf numFmtId="0" fontId="24" fillId="14" borderId="0" xfId="3" applyFont="1" applyFill="1" applyAlignment="1">
      <alignment horizontal="center" vertical="center"/>
    </xf>
    <xf numFmtId="0" fontId="25" fillId="14" borderId="0" xfId="3" applyFont="1" applyFill="1" applyAlignment="1">
      <alignment horizontal="center" vertical="center"/>
    </xf>
    <xf numFmtId="0" fontId="27" fillId="14" borderId="27" xfId="3" applyFont="1" applyFill="1" applyBorder="1" applyAlignment="1">
      <alignment horizontal="center"/>
    </xf>
    <xf numFmtId="0" fontId="26" fillId="14" borderId="27" xfId="3" applyFont="1" applyFill="1" applyBorder="1" applyAlignment="1" applyProtection="1">
      <alignment horizontal="center"/>
      <protection hidden="1"/>
    </xf>
    <xf numFmtId="0" fontId="18" fillId="14" borderId="27" xfId="3" applyFont="1" applyFill="1" applyBorder="1" applyAlignment="1" applyProtection="1">
      <alignment horizontal="center"/>
      <protection hidden="1"/>
    </xf>
    <xf numFmtId="0" fontId="15" fillId="10" borderId="0" xfId="0" applyFont="1" applyFill="1" applyAlignment="1">
      <alignment horizontal="center"/>
    </xf>
    <xf numFmtId="0" fontId="21" fillId="12" borderId="0" xfId="0" applyFont="1" applyFill="1" applyAlignment="1">
      <alignment horizontal="center"/>
    </xf>
    <xf numFmtId="0" fontId="22" fillId="13" borderId="0" xfId="0" applyFont="1" applyFill="1" applyAlignment="1">
      <alignment horizontal="center" vertical="center"/>
    </xf>
    <xf numFmtId="0" fontId="23" fillId="4" borderId="0" xfId="0" applyFont="1" applyFill="1" applyBorder="1" applyAlignment="1" applyProtection="1">
      <alignment horizontal="center"/>
      <protection hidden="1"/>
    </xf>
    <xf numFmtId="0" fontId="16" fillId="0" borderId="22" xfId="0" applyFont="1" applyFill="1" applyBorder="1" applyAlignment="1" applyProtection="1">
      <alignment horizontal="center" vertical="center" wrapText="1"/>
      <protection hidden="1"/>
    </xf>
    <xf numFmtId="0" fontId="15" fillId="0" borderId="23" xfId="0" applyFont="1" applyFill="1" applyBorder="1" applyAlignment="1" applyProtection="1">
      <alignment vertical="center" wrapText="1"/>
      <protection hidden="1"/>
    </xf>
    <xf numFmtId="0" fontId="16" fillId="3" borderId="18" xfId="0" applyFont="1" applyFill="1" applyBorder="1" applyAlignment="1" applyProtection="1">
      <alignment horizontal="center"/>
      <protection hidden="1"/>
    </xf>
    <xf numFmtId="0" fontId="16" fillId="3" borderId="19" xfId="0" applyFont="1" applyFill="1" applyBorder="1" applyAlignment="1" applyProtection="1">
      <alignment horizontal="center"/>
      <protection hidden="1"/>
    </xf>
    <xf numFmtId="0" fontId="16" fillId="3" borderId="20" xfId="0" applyFont="1" applyFill="1" applyBorder="1" applyAlignment="1" applyProtection="1">
      <alignment horizontal="center"/>
      <protection hidden="1"/>
    </xf>
    <xf numFmtId="0" fontId="28" fillId="14" borderId="28" xfId="3" applyFont="1" applyFill="1" applyBorder="1" applyAlignment="1" applyProtection="1">
      <alignment horizontal="center"/>
      <protection hidden="1"/>
    </xf>
    <xf numFmtId="0" fontId="28" fillId="14" borderId="29" xfId="3" applyFont="1" applyFill="1" applyBorder="1" applyAlignment="1" applyProtection="1">
      <alignment horizontal="center"/>
      <protection hidden="1"/>
    </xf>
    <xf numFmtId="0" fontId="16" fillId="3" borderId="2" xfId="0" applyFont="1" applyFill="1" applyBorder="1" applyAlignment="1" applyProtection="1">
      <alignment horizontal="center" vertical="center" wrapText="1"/>
      <protection hidden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 applyProtection="1">
      <alignment vertical="center" wrapText="1"/>
      <protection hidden="1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2" fontId="16" fillId="4" borderId="18" xfId="2" applyNumberFormat="1" applyFont="1" applyFill="1" applyBorder="1" applyAlignment="1" applyProtection="1">
      <alignment horizontal="center"/>
      <protection hidden="1"/>
    </xf>
    <xf numFmtId="2" fontId="16" fillId="4" borderId="20" xfId="2" applyNumberFormat="1" applyFont="1" applyFill="1" applyBorder="1" applyAlignment="1" applyProtection="1">
      <alignment horizontal="center"/>
      <protection hidden="1"/>
    </xf>
    <xf numFmtId="0" fontId="16" fillId="4" borderId="18" xfId="0" applyFont="1" applyFill="1" applyBorder="1" applyAlignment="1" applyProtection="1">
      <alignment horizontal="center" vertical="center" wrapText="1"/>
      <protection hidden="1"/>
    </xf>
    <xf numFmtId="0" fontId="16" fillId="4" borderId="20" xfId="0" applyFont="1" applyFill="1" applyBorder="1" applyAlignment="1" applyProtection="1">
      <alignment horizontal="center" vertical="center" wrapText="1"/>
      <protection hidden="1"/>
    </xf>
    <xf numFmtId="2" fontId="16" fillId="4" borderId="24" xfId="0" applyNumberFormat="1" applyFont="1" applyFill="1" applyBorder="1" applyAlignment="1" applyProtection="1">
      <alignment horizontal="center" vertical="center"/>
      <protection hidden="1"/>
    </xf>
    <xf numFmtId="2" fontId="16" fillId="4" borderId="25" xfId="0" applyNumberFormat="1" applyFont="1" applyFill="1" applyBorder="1" applyAlignment="1" applyProtection="1">
      <alignment horizontal="center" vertical="center"/>
      <protection hidden="1"/>
    </xf>
    <xf numFmtId="2" fontId="16" fillId="4" borderId="13" xfId="0" applyNumberFormat="1" applyFont="1" applyFill="1" applyBorder="1" applyAlignment="1" applyProtection="1">
      <alignment horizontal="center" vertical="center"/>
      <protection hidden="1"/>
    </xf>
    <xf numFmtId="2" fontId="16" fillId="4" borderId="14" xfId="0" applyNumberFormat="1" applyFont="1" applyFill="1" applyBorder="1" applyAlignment="1" applyProtection="1">
      <alignment horizontal="center" vertical="center"/>
      <protection hidden="1"/>
    </xf>
    <xf numFmtId="0" fontId="16" fillId="9" borderId="15" xfId="0" applyFont="1" applyFill="1" applyBorder="1" applyAlignment="1" applyProtection="1">
      <alignment horizontal="center" vertical="center"/>
      <protection hidden="1"/>
    </xf>
    <xf numFmtId="0" fontId="16" fillId="9" borderId="11" xfId="0" applyFont="1" applyFill="1" applyBorder="1" applyAlignment="1" applyProtection="1">
      <alignment horizontal="center" vertical="center"/>
      <protection hidden="1"/>
    </xf>
    <xf numFmtId="2" fontId="16" fillId="9" borderId="15" xfId="0" applyNumberFormat="1" applyFont="1" applyFill="1" applyBorder="1" applyAlignment="1" applyProtection="1">
      <alignment horizontal="center" vertical="center" wrapText="1"/>
      <protection hidden="1"/>
    </xf>
    <xf numFmtId="2" fontId="16" fillId="9" borderId="26" xfId="0" applyNumberFormat="1" applyFont="1" applyFill="1" applyBorder="1" applyAlignment="1" applyProtection="1">
      <alignment horizontal="center" vertical="center" wrapText="1"/>
      <protection hidden="1"/>
    </xf>
    <xf numFmtId="2" fontId="16" fillId="9" borderId="11" xfId="0" applyNumberFormat="1" applyFont="1" applyFill="1" applyBorder="1" applyAlignment="1" applyProtection="1">
      <alignment horizontal="center" vertical="center" wrapText="1"/>
      <protection hidden="1"/>
    </xf>
    <xf numFmtId="0" fontId="18" fillId="4" borderId="0" xfId="0" applyFont="1" applyFill="1" applyBorder="1" applyAlignment="1" applyProtection="1">
      <alignment horizontal="center" vertical="center"/>
      <protection hidden="1"/>
    </xf>
    <xf numFmtId="0" fontId="16" fillId="4" borderId="18" xfId="0" applyFont="1" applyFill="1" applyBorder="1" applyAlignment="1" applyProtection="1">
      <alignment horizontal="center" vertical="center"/>
      <protection hidden="1"/>
    </xf>
    <xf numFmtId="0" fontId="16" fillId="4" borderId="19" xfId="0" applyFont="1" applyFill="1" applyBorder="1" applyAlignment="1" applyProtection="1">
      <alignment horizontal="center" vertical="center"/>
      <protection hidden="1"/>
    </xf>
    <xf numFmtId="0" fontId="16" fillId="4" borderId="20" xfId="0" applyFont="1" applyFill="1" applyBorder="1" applyAlignment="1" applyProtection="1">
      <alignment horizontal="center" vertical="center"/>
      <protection hidden="1"/>
    </xf>
  </cellXfs>
  <cellStyles count="6">
    <cellStyle name="Comma" xfId="1" builtinId="3"/>
    <cellStyle name="Comma [0]" xfId="2" builtinId="6"/>
    <cellStyle name="Hyperlink" xfId="3" builtinId="8"/>
    <cellStyle name="Normal" xfId="0" builtinId="0"/>
    <cellStyle name="Normal 2" xfId="4"/>
    <cellStyle name="Normal 4" xfId="5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0000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dian/Desktop/ANAJHON%20SMP%20PGRI%202%20KELAS%208%20-%20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staka"/>
      <sheetName val="PeTUNJUK"/>
      <sheetName val="home"/>
      <sheetName val="data"/>
      <sheetName val="DATA MC"/>
      <sheetName val="PROSES MC"/>
      <sheetName val="NILAI MC"/>
      <sheetName val="analisi MC"/>
      <sheetName val="GRFIK MC"/>
      <sheetName val="DATA UR"/>
      <sheetName val="Proses UR"/>
      <sheetName val="Analisis UR"/>
      <sheetName val="NILAI UR"/>
      <sheetName val="DIAGRAM UR"/>
      <sheetName val="Nil Gab"/>
      <sheetName val="Saran"/>
      <sheetName val="Remed"/>
      <sheetName val="Perbaikan"/>
    </sheetNames>
    <sheetDataSet>
      <sheetData sheetId="0" refreshError="1"/>
      <sheetData sheetId="1" refreshError="1"/>
      <sheetData sheetId="2">
        <row r="22">
          <cell r="C22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7" dist="17961" dir="2700000">
            <a:srgbClr val="000000">
              <a:gamma/>
              <a:shade val="60000"/>
              <a:invGamma/>
            </a:srgbClr>
          </a:prst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7" dist="17961" dir="2700000">
            <a:srgbClr val="000000">
              <a:gamma/>
              <a:shade val="60000"/>
              <a:invGamma/>
            </a:srgbClr>
          </a:prst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4"/>
  <sheetViews>
    <sheetView zoomScaleNormal="100" workbookViewId="0">
      <selection activeCell="C12" sqref="C12"/>
    </sheetView>
  </sheetViews>
  <sheetFormatPr defaultRowHeight="18.75" x14ac:dyDescent="0.3"/>
  <cols>
    <col min="1" max="1" width="6.28515625" customWidth="1"/>
    <col min="2" max="2" width="6.28515625" style="69" customWidth="1"/>
    <col min="3" max="3" width="61.140625" customWidth="1"/>
    <col min="4" max="4" width="29.42578125" customWidth="1"/>
    <col min="5" max="5" width="4.7109375" customWidth="1"/>
  </cols>
  <sheetData>
    <row r="1" spans="1:10" s="4" customFormat="1" ht="18.75" customHeight="1" x14ac:dyDescent="0.2">
      <c r="A1" s="154" t="s">
        <v>68</v>
      </c>
      <c r="B1" s="154"/>
      <c r="C1" s="154"/>
      <c r="D1" s="154"/>
      <c r="E1" s="135"/>
      <c r="F1" s="135"/>
      <c r="G1" s="135"/>
      <c r="H1" s="135"/>
      <c r="I1" s="135"/>
      <c r="J1" s="135"/>
    </row>
    <row r="2" spans="1:10" s="4" customFormat="1" ht="18.75" customHeight="1" x14ac:dyDescent="0.2">
      <c r="A2" s="154"/>
      <c r="B2" s="154"/>
      <c r="C2" s="154"/>
      <c r="D2" s="154"/>
      <c r="E2" s="135"/>
      <c r="F2" s="135"/>
      <c r="G2" s="135"/>
      <c r="H2" s="135"/>
      <c r="I2" s="135"/>
      <c r="J2" s="135"/>
    </row>
    <row r="3" spans="1:10" s="4" customFormat="1" ht="12.75" customHeight="1" x14ac:dyDescent="0.2">
      <c r="A3" s="154"/>
      <c r="B3" s="154"/>
      <c r="C3" s="154"/>
      <c r="D3" s="154"/>
      <c r="E3" s="135"/>
      <c r="F3" s="135"/>
      <c r="G3" s="135"/>
      <c r="H3" s="135"/>
      <c r="I3" s="135"/>
      <c r="J3" s="135"/>
    </row>
    <row r="4" spans="1:10" s="71" customFormat="1" ht="13.5" customHeight="1" x14ac:dyDescent="0.25">
      <c r="A4" s="153"/>
      <c r="B4" s="153"/>
      <c r="C4" s="153"/>
      <c r="D4" s="153"/>
      <c r="E4" s="137"/>
      <c r="F4" s="137"/>
      <c r="G4" s="137"/>
      <c r="H4" s="137"/>
      <c r="I4" s="137"/>
      <c r="J4" s="137"/>
    </row>
    <row r="5" spans="1:10" s="71" customFormat="1" ht="13.5" customHeight="1" x14ac:dyDescent="0.25">
      <c r="A5" s="73"/>
      <c r="B5" s="73"/>
      <c r="C5" s="74" t="s">
        <v>43</v>
      </c>
      <c r="D5" s="72"/>
      <c r="E5" s="137"/>
      <c r="F5" s="137"/>
      <c r="G5" s="137"/>
      <c r="H5" s="137"/>
      <c r="I5" s="137"/>
      <c r="J5" s="137"/>
    </row>
    <row r="6" spans="1:10" s="71" customFormat="1" ht="13.5" customHeight="1" x14ac:dyDescent="0.25">
      <c r="A6" s="72"/>
      <c r="B6" s="75" t="s">
        <v>44</v>
      </c>
      <c r="C6" s="72"/>
      <c r="D6" s="72"/>
      <c r="E6" s="137"/>
      <c r="F6" s="137"/>
      <c r="G6" s="137"/>
      <c r="H6" s="137"/>
      <c r="I6" s="137"/>
      <c r="J6" s="137"/>
    </row>
    <row r="7" spans="1:10" s="71" customFormat="1" ht="13.5" customHeight="1" x14ac:dyDescent="0.25">
      <c r="A7" s="72"/>
      <c r="B7" s="75" t="s">
        <v>45</v>
      </c>
      <c r="C7" s="72"/>
      <c r="D7" s="72"/>
      <c r="E7" s="137"/>
      <c r="F7" s="137"/>
      <c r="G7" s="137"/>
      <c r="H7" s="137"/>
      <c r="I7" s="137"/>
      <c r="J7" s="137"/>
    </row>
    <row r="8" spans="1:10" s="71" customFormat="1" ht="13.5" customHeight="1" x14ac:dyDescent="0.25">
      <c r="A8" s="72"/>
      <c r="B8" s="75" t="s">
        <v>64</v>
      </c>
      <c r="C8" s="72"/>
      <c r="D8" s="72"/>
      <c r="E8" s="137"/>
      <c r="F8" s="137"/>
      <c r="G8" s="137"/>
      <c r="H8" s="137"/>
      <c r="I8" s="137"/>
      <c r="J8" s="137"/>
    </row>
    <row r="9" spans="1:10" s="71" customFormat="1" ht="13.5" customHeight="1" x14ac:dyDescent="0.25">
      <c r="A9" s="72"/>
      <c r="B9" s="75" t="s">
        <v>46</v>
      </c>
      <c r="C9" s="72"/>
      <c r="D9" s="72"/>
      <c r="E9" s="137"/>
      <c r="F9" s="137"/>
      <c r="G9" s="137"/>
      <c r="H9" s="137"/>
      <c r="I9" s="137"/>
      <c r="J9" s="137"/>
    </row>
    <row r="10" spans="1:10" s="71" customFormat="1" ht="13.5" customHeight="1" x14ac:dyDescent="0.25">
      <c r="A10" s="72"/>
      <c r="B10" s="75" t="s">
        <v>47</v>
      </c>
      <c r="C10" s="72"/>
      <c r="D10" s="72"/>
      <c r="E10" s="137"/>
      <c r="F10" s="137"/>
      <c r="G10" s="137"/>
      <c r="H10" s="137"/>
      <c r="I10" s="137"/>
      <c r="J10" s="137"/>
    </row>
    <row r="11" spans="1:10" s="71" customFormat="1" ht="13.5" customHeight="1" x14ac:dyDescent="0.25">
      <c r="A11" s="72"/>
      <c r="B11" s="76"/>
      <c r="C11" s="76" t="s">
        <v>49</v>
      </c>
      <c r="D11" s="72"/>
      <c r="E11" s="137"/>
      <c r="F11" s="137"/>
      <c r="G11" s="137"/>
      <c r="H11" s="137"/>
      <c r="I11" s="137"/>
      <c r="J11" s="137"/>
    </row>
    <row r="12" spans="1:10" s="71" customFormat="1" ht="13.5" customHeight="1" x14ac:dyDescent="0.25">
      <c r="A12" s="72"/>
      <c r="B12" s="75"/>
      <c r="C12" s="76" t="s">
        <v>50</v>
      </c>
      <c r="D12" s="72"/>
      <c r="E12" s="137"/>
      <c r="F12" s="137"/>
      <c r="G12" s="137"/>
      <c r="H12" s="137"/>
      <c r="I12" s="137"/>
      <c r="J12" s="137"/>
    </row>
    <row r="13" spans="1:10" s="71" customFormat="1" ht="13.5" customHeight="1" x14ac:dyDescent="0.25">
      <c r="A13" s="72"/>
      <c r="B13" s="75"/>
      <c r="C13" s="76" t="s">
        <v>51</v>
      </c>
      <c r="D13" s="72"/>
      <c r="E13" s="137"/>
      <c r="F13" s="137"/>
      <c r="G13" s="137"/>
      <c r="H13" s="137"/>
      <c r="I13" s="137"/>
      <c r="J13" s="137"/>
    </row>
    <row r="14" spans="1:10" s="71" customFormat="1" ht="13.5" customHeight="1" x14ac:dyDescent="0.25">
      <c r="A14" s="72"/>
      <c r="B14" s="75"/>
      <c r="C14" s="76" t="s">
        <v>52</v>
      </c>
      <c r="D14" s="72"/>
      <c r="E14" s="137"/>
      <c r="F14" s="137"/>
      <c r="G14" s="137"/>
      <c r="H14" s="137"/>
      <c r="I14" s="137"/>
      <c r="J14" s="137"/>
    </row>
    <row r="15" spans="1:10" s="71" customFormat="1" ht="13.5" customHeight="1" x14ac:dyDescent="0.25">
      <c r="A15" s="72"/>
      <c r="B15" s="75"/>
      <c r="C15" s="76" t="s">
        <v>53</v>
      </c>
      <c r="D15" s="72"/>
      <c r="E15" s="137"/>
      <c r="F15" s="137"/>
      <c r="G15" s="137"/>
      <c r="H15" s="137"/>
      <c r="I15" s="137"/>
      <c r="J15" s="137"/>
    </row>
    <row r="16" spans="1:10" s="77" customFormat="1" ht="0.75" customHeight="1" x14ac:dyDescent="0.2">
      <c r="A16" s="155" t="s">
        <v>62</v>
      </c>
      <c r="B16" s="155"/>
      <c r="C16" s="155"/>
      <c r="D16" s="155"/>
      <c r="E16" s="138"/>
      <c r="F16" s="138"/>
      <c r="G16" s="138"/>
      <c r="H16" s="138"/>
      <c r="I16" s="138"/>
      <c r="J16" s="138"/>
    </row>
    <row r="17" spans="1:10" x14ac:dyDescent="0.3">
      <c r="A17" s="135"/>
      <c r="B17" s="136"/>
      <c r="C17" s="135"/>
      <c r="D17" s="135"/>
      <c r="E17" s="135"/>
      <c r="F17" s="135"/>
      <c r="G17" s="135"/>
      <c r="H17" s="135"/>
      <c r="I17" s="135"/>
      <c r="J17" s="135"/>
    </row>
    <row r="18" spans="1:10" ht="27" customHeight="1" x14ac:dyDescent="0.3">
      <c r="A18" s="135"/>
      <c r="B18" s="136"/>
      <c r="C18" s="135"/>
      <c r="D18" s="148" t="s">
        <v>70</v>
      </c>
      <c r="E18" s="135"/>
      <c r="F18" s="135"/>
      <c r="G18" s="135"/>
      <c r="H18" s="135"/>
      <c r="I18" s="135"/>
      <c r="J18" s="135"/>
    </row>
    <row r="19" spans="1:10" x14ac:dyDescent="0.3">
      <c r="A19" s="135"/>
      <c r="B19" s="136"/>
      <c r="C19" s="135"/>
      <c r="D19" s="135"/>
      <c r="E19" s="135"/>
      <c r="F19" s="135"/>
      <c r="G19" s="135"/>
      <c r="H19" s="135"/>
      <c r="I19" s="135"/>
      <c r="J19" s="135"/>
    </row>
    <row r="20" spans="1:10" x14ac:dyDescent="0.3">
      <c r="A20" s="135"/>
      <c r="B20" s="136"/>
      <c r="C20" s="135"/>
      <c r="D20" s="135"/>
      <c r="E20" s="135"/>
      <c r="F20" s="135"/>
      <c r="G20" s="135"/>
      <c r="H20" s="135"/>
      <c r="I20" s="135"/>
      <c r="J20" s="135"/>
    </row>
    <row r="21" spans="1:10" x14ac:dyDescent="0.3">
      <c r="A21" s="135"/>
      <c r="B21" s="136"/>
      <c r="C21" s="135"/>
      <c r="D21" s="135"/>
      <c r="E21" s="135"/>
      <c r="F21" s="135"/>
      <c r="G21" s="135"/>
      <c r="H21" s="135"/>
      <c r="I21" s="135"/>
      <c r="J21" s="135"/>
    </row>
    <row r="22" spans="1:10" x14ac:dyDescent="0.3">
      <c r="A22" s="135"/>
      <c r="B22" s="136"/>
      <c r="C22" s="135"/>
      <c r="D22" s="135"/>
      <c r="E22" s="135"/>
      <c r="F22" s="135"/>
      <c r="G22" s="135"/>
      <c r="H22" s="135"/>
      <c r="I22" s="135"/>
      <c r="J22" s="135"/>
    </row>
    <row r="23" spans="1:10" x14ac:dyDescent="0.3">
      <c r="A23" s="135"/>
      <c r="B23" s="136"/>
      <c r="C23" s="135"/>
      <c r="D23" s="135"/>
      <c r="E23" s="135"/>
      <c r="F23" s="135"/>
      <c r="G23" s="135"/>
      <c r="H23" s="135"/>
      <c r="I23" s="135"/>
      <c r="J23" s="135"/>
    </row>
    <row r="24" spans="1:10" x14ac:dyDescent="0.3">
      <c r="A24" s="135"/>
      <c r="B24" s="136"/>
      <c r="C24" s="135"/>
      <c r="E24" s="135"/>
      <c r="F24" s="135"/>
      <c r="G24" s="135"/>
      <c r="H24" s="135"/>
      <c r="I24" s="135"/>
      <c r="J24" s="135"/>
    </row>
  </sheetData>
  <sheetProtection algorithmName="SHA-512" hashValue="hASMthfMDVsi1p5SAyq0kMx/fP5yqGC3f2w/kvWhWDRZwpB7eJGQJl0hsNwIiG3emeDOj+mvxwQLJbE+lwv+YQ==" saltValue="snIcvVIvZ2wtMXjkerGcOA==" spinCount="100000" sheet="1" formatCells="0" formatColumns="0" formatRows="0" insertColumns="0" insertRows="0" insertHyperlinks="0" deleteColumns="0" deleteRows="0" sort="0" autoFilter="0" pivotTables="0"/>
  <mergeCells count="3">
    <mergeCell ref="A4:D4"/>
    <mergeCell ref="A1:D3"/>
    <mergeCell ref="A16:D16"/>
  </mergeCells>
  <hyperlinks>
    <hyperlink ref="D18" location="Registrasi!A1" display="REGISTRASI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3"/>
  <sheetViews>
    <sheetView workbookViewId="0">
      <selection activeCell="E4" sqref="E4"/>
    </sheetView>
  </sheetViews>
  <sheetFormatPr defaultRowHeight="18.75" x14ac:dyDescent="0.3"/>
  <cols>
    <col min="1" max="1" width="14.140625" style="1" customWidth="1"/>
    <col min="2" max="2" width="18.42578125" style="11" customWidth="1"/>
    <col min="3" max="3" width="32.28515625" style="11" customWidth="1"/>
    <col min="4" max="4" width="2.42578125" style="11" customWidth="1"/>
    <col min="5" max="5" width="31.85546875" style="11" customWidth="1"/>
    <col min="6" max="6" width="9.140625" style="11"/>
  </cols>
  <sheetData>
    <row r="1" spans="1:12" ht="6" customHeight="1" x14ac:dyDescent="0.3">
      <c r="A1" s="81"/>
      <c r="B1" s="68"/>
      <c r="C1" s="68"/>
      <c r="D1" s="68"/>
      <c r="E1" s="68"/>
      <c r="F1" s="68"/>
      <c r="G1" s="79"/>
      <c r="H1" s="79"/>
      <c r="I1" s="79"/>
      <c r="J1" s="79"/>
      <c r="K1" s="79"/>
      <c r="L1" s="79"/>
    </row>
    <row r="2" spans="1:12" ht="43.5" x14ac:dyDescent="0.65">
      <c r="A2" s="81"/>
      <c r="B2" s="156" t="s">
        <v>69</v>
      </c>
      <c r="C2" s="156"/>
      <c r="D2" s="156"/>
      <c r="E2" s="156"/>
      <c r="F2" s="156"/>
      <c r="G2" s="156"/>
      <c r="H2" s="79"/>
      <c r="I2" s="79"/>
      <c r="J2" s="79"/>
      <c r="K2" s="79"/>
      <c r="L2" s="79"/>
    </row>
    <row r="3" spans="1:12" ht="19.5" thickBot="1" x14ac:dyDescent="0.35">
      <c r="A3" s="81"/>
      <c r="B3" s="68"/>
      <c r="C3" s="68"/>
      <c r="D3" s="68"/>
      <c r="E3" s="68"/>
      <c r="F3" s="68"/>
      <c r="G3" s="80"/>
      <c r="H3" s="79"/>
      <c r="I3" s="79"/>
      <c r="J3" s="79"/>
      <c r="K3" s="79"/>
      <c r="L3" s="79"/>
    </row>
    <row r="4" spans="1:12" x14ac:dyDescent="0.3">
      <c r="A4" s="81"/>
      <c r="B4" s="68"/>
      <c r="C4" s="41" t="s">
        <v>59</v>
      </c>
      <c r="D4" s="42" t="s">
        <v>1</v>
      </c>
      <c r="E4" s="126"/>
      <c r="F4" s="68"/>
      <c r="G4" s="79"/>
      <c r="H4" s="79"/>
      <c r="I4" s="79"/>
      <c r="J4" s="79"/>
      <c r="K4" s="79"/>
      <c r="L4" s="79"/>
    </row>
    <row r="5" spans="1:12" x14ac:dyDescent="0.3">
      <c r="A5" s="81"/>
      <c r="B5" s="68"/>
      <c r="C5" s="43" t="s">
        <v>0</v>
      </c>
      <c r="D5" s="44" t="s">
        <v>1</v>
      </c>
      <c r="E5" s="127"/>
      <c r="F5" s="68"/>
      <c r="G5" s="79"/>
      <c r="H5" s="79"/>
      <c r="I5" s="79"/>
      <c r="J5" s="79"/>
      <c r="K5" s="79"/>
      <c r="L5" s="79"/>
    </row>
    <row r="6" spans="1:12" x14ac:dyDescent="0.3">
      <c r="A6" s="81"/>
      <c r="B6" s="68"/>
      <c r="C6" s="43" t="s">
        <v>2</v>
      </c>
      <c r="D6" s="44" t="s">
        <v>1</v>
      </c>
      <c r="E6" s="127"/>
      <c r="F6" s="68"/>
      <c r="G6" s="79"/>
      <c r="H6" s="79"/>
      <c r="I6" s="79"/>
      <c r="J6" s="79"/>
      <c r="K6" s="79"/>
      <c r="L6" s="79"/>
    </row>
    <row r="7" spans="1:12" x14ac:dyDescent="0.3">
      <c r="A7" s="81"/>
      <c r="B7" s="68"/>
      <c r="C7" s="43" t="s">
        <v>34</v>
      </c>
      <c r="D7" s="44" t="s">
        <v>1</v>
      </c>
      <c r="E7" s="127"/>
      <c r="F7" s="78" t="str">
        <f>IF(E7="","← Harap Diisi",IF(E7&gt;100,"Invalid Data, Baca Pengantar",""))</f>
        <v>← Harap Diisi</v>
      </c>
      <c r="G7" s="79"/>
      <c r="H7" s="79"/>
      <c r="I7" s="79"/>
      <c r="J7" s="79"/>
      <c r="K7" s="79"/>
      <c r="L7" s="79"/>
    </row>
    <row r="8" spans="1:12" x14ac:dyDescent="0.3">
      <c r="A8" s="81"/>
      <c r="B8" s="68"/>
      <c r="C8" s="43" t="s">
        <v>3</v>
      </c>
      <c r="D8" s="44" t="s">
        <v>1</v>
      </c>
      <c r="E8" s="127"/>
      <c r="F8" s="78" t="str">
        <f>IF(E8="","← Harap Diisi",IF(E8&gt;60,"Invalid Data, Baca Pengantar",""))</f>
        <v>← Harap Diisi</v>
      </c>
      <c r="G8" s="79"/>
      <c r="H8" s="79"/>
      <c r="I8" s="79"/>
      <c r="J8" s="79"/>
      <c r="K8" s="79"/>
      <c r="L8" s="79"/>
    </row>
    <row r="9" spans="1:12" x14ac:dyDescent="0.3">
      <c r="A9" s="81"/>
      <c r="B9" s="68"/>
      <c r="C9" s="43" t="s">
        <v>4</v>
      </c>
      <c r="D9" s="44" t="s">
        <v>1</v>
      </c>
      <c r="E9" s="143"/>
      <c r="F9" s="78" t="str">
        <f>IF(E9="","← Harap Diisi",IF(E9&gt;E10,"Invalid Data, KKM Melebihi Skor Maksimal",""))</f>
        <v>← Harap Diisi</v>
      </c>
      <c r="G9" s="79"/>
      <c r="H9" s="79"/>
      <c r="I9" s="79"/>
      <c r="J9" s="79"/>
      <c r="K9" s="79"/>
      <c r="L9" s="79"/>
    </row>
    <row r="10" spans="1:12" x14ac:dyDescent="0.3">
      <c r="A10" s="81"/>
      <c r="B10" s="68"/>
      <c r="C10" s="43" t="s">
        <v>67</v>
      </c>
      <c r="D10" s="44" t="s">
        <v>1</v>
      </c>
      <c r="E10" s="127"/>
      <c r="F10" s="78" t="str">
        <f>IF(E10="","← Harap Diisi","")</f>
        <v>← Harap Diisi</v>
      </c>
      <c r="G10" s="79"/>
      <c r="H10" s="79"/>
      <c r="I10" s="79"/>
      <c r="J10" s="79"/>
      <c r="K10" s="79"/>
      <c r="L10" s="79"/>
    </row>
    <row r="11" spans="1:12" x14ac:dyDescent="0.3">
      <c r="A11" s="81"/>
      <c r="B11" s="68"/>
      <c r="C11" s="43" t="s">
        <v>38</v>
      </c>
      <c r="D11" s="44" t="s">
        <v>1</v>
      </c>
      <c r="E11" s="127"/>
      <c r="F11" s="68"/>
      <c r="G11" s="79"/>
      <c r="H11" s="79"/>
      <c r="I11" s="79"/>
      <c r="J11" s="79"/>
      <c r="K11" s="79"/>
      <c r="L11" s="79"/>
    </row>
    <row r="12" spans="1:12" x14ac:dyDescent="0.3">
      <c r="A12" s="81"/>
      <c r="B12" s="68"/>
      <c r="C12" s="43" t="s">
        <v>5</v>
      </c>
      <c r="D12" s="44" t="s">
        <v>1</v>
      </c>
      <c r="E12" s="127"/>
      <c r="F12" s="68"/>
      <c r="G12" s="79"/>
      <c r="H12" s="79"/>
      <c r="I12" s="79"/>
      <c r="J12" s="79"/>
      <c r="K12" s="79"/>
      <c r="L12" s="79"/>
    </row>
    <row r="13" spans="1:12" ht="19.5" thickBot="1" x14ac:dyDescent="0.35">
      <c r="A13" s="81"/>
      <c r="B13" s="68"/>
      <c r="C13" s="45" t="s">
        <v>6</v>
      </c>
      <c r="D13" s="46" t="s">
        <v>1</v>
      </c>
      <c r="E13" s="47"/>
      <c r="F13" s="68"/>
      <c r="G13" s="79"/>
      <c r="H13" s="79"/>
      <c r="I13" s="79"/>
      <c r="J13" s="79"/>
      <c r="K13" s="79"/>
      <c r="L13" s="79"/>
    </row>
    <row r="14" spans="1:12" x14ac:dyDescent="0.3">
      <c r="A14" s="81"/>
      <c r="B14" s="68"/>
      <c r="C14" s="68"/>
      <c r="D14" s="68"/>
      <c r="E14" s="68"/>
      <c r="F14" s="68"/>
      <c r="G14" s="79"/>
      <c r="H14" s="79"/>
      <c r="I14" s="79"/>
      <c r="J14" s="79"/>
      <c r="K14" s="79"/>
      <c r="L14" s="79"/>
    </row>
    <row r="15" spans="1:12" ht="24" customHeight="1" x14ac:dyDescent="0.3">
      <c r="A15" s="81"/>
      <c r="B15" s="68"/>
      <c r="C15" s="149" t="s">
        <v>71</v>
      </c>
      <c r="D15" s="39"/>
      <c r="E15" s="149" t="s">
        <v>72</v>
      </c>
      <c r="F15" s="68"/>
      <c r="G15" s="79"/>
      <c r="H15" s="79"/>
      <c r="I15" s="79"/>
      <c r="J15" s="79"/>
      <c r="K15" s="79"/>
      <c r="L15" s="79"/>
    </row>
    <row r="16" spans="1:12" x14ac:dyDescent="0.3">
      <c r="A16" s="81"/>
      <c r="B16" s="70"/>
      <c r="C16" s="68"/>
      <c r="D16" s="68"/>
      <c r="E16" s="68"/>
      <c r="F16" s="68"/>
      <c r="G16" s="79"/>
      <c r="H16" s="79"/>
      <c r="I16" s="79"/>
      <c r="J16" s="79"/>
      <c r="K16" s="79"/>
      <c r="L16" s="79"/>
    </row>
    <row r="17" spans="1:12" x14ac:dyDescent="0.3">
      <c r="A17" s="81"/>
      <c r="B17" s="68"/>
      <c r="C17" s="68"/>
      <c r="D17" s="68"/>
      <c r="E17" s="68"/>
      <c r="F17" s="68"/>
      <c r="G17" s="79"/>
      <c r="H17" s="79"/>
      <c r="I17" s="79"/>
      <c r="J17" s="79"/>
      <c r="K17" s="79"/>
      <c r="L17" s="79"/>
    </row>
    <row r="18" spans="1:12" x14ac:dyDescent="0.3">
      <c r="A18" s="81"/>
      <c r="B18" s="68"/>
      <c r="C18" s="68"/>
      <c r="D18" s="68"/>
      <c r="E18" s="68"/>
      <c r="F18" s="68"/>
      <c r="G18" s="79"/>
      <c r="H18" s="79"/>
      <c r="I18" s="79"/>
      <c r="J18" s="79"/>
      <c r="K18" s="79"/>
      <c r="L18" s="79"/>
    </row>
    <row r="19" spans="1:12" x14ac:dyDescent="0.3">
      <c r="A19" s="81"/>
      <c r="B19" s="68"/>
      <c r="C19" s="68"/>
      <c r="D19" s="68"/>
      <c r="E19" s="68"/>
      <c r="F19" s="68"/>
      <c r="G19" s="79"/>
      <c r="H19" s="79"/>
      <c r="I19" s="79"/>
      <c r="J19" s="79"/>
      <c r="K19" s="79"/>
      <c r="L19" s="79"/>
    </row>
    <row r="20" spans="1:12" x14ac:dyDescent="0.3">
      <c r="A20" s="81"/>
      <c r="B20" s="68"/>
      <c r="C20" s="68"/>
      <c r="D20" s="68"/>
      <c r="E20" s="68"/>
      <c r="F20" s="68"/>
      <c r="G20" s="79"/>
      <c r="H20" s="79"/>
      <c r="I20" s="79"/>
      <c r="J20" s="79"/>
      <c r="K20" s="79"/>
      <c r="L20" s="79"/>
    </row>
    <row r="21" spans="1:12" x14ac:dyDescent="0.3">
      <c r="A21" s="81"/>
      <c r="B21" s="68"/>
      <c r="C21" s="68"/>
      <c r="D21" s="68"/>
      <c r="E21" s="68"/>
      <c r="F21" s="68"/>
      <c r="G21" s="79"/>
      <c r="H21" s="79"/>
      <c r="I21" s="79"/>
      <c r="J21" s="79"/>
      <c r="K21" s="79"/>
      <c r="L21" s="79"/>
    </row>
    <row r="22" spans="1:12" x14ac:dyDescent="0.3">
      <c r="A22" s="81"/>
      <c r="B22" s="68"/>
      <c r="C22" s="68"/>
      <c r="D22" s="68"/>
      <c r="E22" s="68"/>
      <c r="F22" s="68"/>
      <c r="G22" s="79"/>
      <c r="H22" s="79"/>
      <c r="I22" s="79"/>
      <c r="J22" s="79"/>
      <c r="K22" s="79"/>
      <c r="L22" s="79"/>
    </row>
    <row r="23" spans="1:12" x14ac:dyDescent="0.3">
      <c r="A23" s="81"/>
      <c r="B23" s="68"/>
      <c r="C23" s="68"/>
      <c r="D23" s="68"/>
      <c r="E23" s="68"/>
      <c r="F23" s="68"/>
      <c r="G23" s="79"/>
      <c r="H23" s="79"/>
      <c r="I23" s="79"/>
      <c r="J23" s="79"/>
      <c r="K23" s="79"/>
      <c r="L23" s="79"/>
    </row>
  </sheetData>
  <sheetProtection algorithmName="SHA-512" hashValue="wTuLbp3aAbR9G3xdQk4prWQmmZPJwQCJr5WJDu/Xuynh69qBpcm1w5j3aLEw6VFdgk7YhaCVixt0TJLXHUqf2w==" saltValue="ND5z1KQhqIuj6crboJV9Bg==" spinCount="100000" sheet="1" formatCells="0" formatColumns="0" formatRows="0" insertColumns="0" insertRows="0" insertHyperlinks="0" deleteColumns="0" deleteRows="0" sort="0" autoFilter="0" pivotTables="0"/>
  <mergeCells count="1">
    <mergeCell ref="B2:G2"/>
  </mergeCells>
  <hyperlinks>
    <hyperlink ref="C15" location="Pengantar!A1" display="PENGANTAR"/>
    <hyperlink ref="E15" location="Data!A1" display="ENTRI DATA"/>
  </hyperlinks>
  <pageMargins left="1.96" right="0.7" top="0.75" bottom="0.75" header="0.3" footer="0.3"/>
  <pageSetup paperSize="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X212"/>
  <sheetViews>
    <sheetView tabSelected="1" topLeftCell="B1" zoomScaleNormal="100" workbookViewId="0">
      <pane xSplit="2" ySplit="7" topLeftCell="D8" activePane="bottomRight" state="frozen"/>
      <selection activeCell="B1" sqref="B1"/>
      <selection pane="topRight" activeCell="D1" sqref="D1"/>
      <selection pane="bottomLeft" activeCell="B8" sqref="B8"/>
      <selection pane="bottomRight" activeCell="D5" sqref="D5"/>
    </sheetView>
  </sheetViews>
  <sheetFormatPr defaultRowHeight="15.75" x14ac:dyDescent="0.25"/>
  <cols>
    <col min="1" max="1" width="10.140625" style="12" hidden="1" customWidth="1"/>
    <col min="2" max="2" width="4.42578125" style="20" customWidth="1"/>
    <col min="3" max="3" width="29.5703125" style="12" customWidth="1"/>
    <col min="4" max="63" width="4.7109375" style="12" customWidth="1"/>
    <col min="64" max="64" width="9.140625" style="82" hidden="1" customWidth="1"/>
    <col min="65" max="124" width="3" style="82" hidden="1" customWidth="1"/>
    <col min="125" max="126" width="9.140625" style="82" hidden="1" customWidth="1"/>
    <col min="127" max="127" width="9.140625" style="83" hidden="1" customWidth="1"/>
    <col min="128" max="128" width="12.85546875" style="82" hidden="1" customWidth="1"/>
    <col min="129" max="129" width="9.140625" customWidth="1"/>
  </cols>
  <sheetData>
    <row r="1" spans="1:128" s="79" customFormat="1" ht="21" customHeight="1" x14ac:dyDescent="0.3">
      <c r="A1" s="118"/>
      <c r="B1" s="162" t="s">
        <v>70</v>
      </c>
      <c r="C1" s="163"/>
      <c r="D1" s="131" t="s">
        <v>65</v>
      </c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119"/>
      <c r="DX1" s="39"/>
    </row>
    <row r="2" spans="1:128" s="79" customFormat="1" ht="21" customHeight="1" x14ac:dyDescent="0.3">
      <c r="A2" s="118"/>
      <c r="B2" s="162" t="s">
        <v>66</v>
      </c>
      <c r="C2" s="163"/>
      <c r="D2" s="117" t="s">
        <v>0</v>
      </c>
      <c r="E2" s="118"/>
      <c r="F2" s="118"/>
      <c r="G2" s="118"/>
      <c r="H2" s="118"/>
      <c r="I2" s="120" t="s">
        <v>1</v>
      </c>
      <c r="J2" s="121">
        <f>Registrasi!E5</f>
        <v>0</v>
      </c>
      <c r="K2" s="121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119"/>
      <c r="DX2" s="39"/>
    </row>
    <row r="3" spans="1:128" s="79" customFormat="1" ht="21" customHeight="1" x14ac:dyDescent="0.3">
      <c r="A3" s="118"/>
      <c r="B3" s="162" t="s">
        <v>73</v>
      </c>
      <c r="C3" s="163"/>
      <c r="D3" s="117" t="s">
        <v>2</v>
      </c>
      <c r="E3" s="118"/>
      <c r="F3" s="118"/>
      <c r="G3" s="118"/>
      <c r="H3" s="118"/>
      <c r="I3" s="120" t="s">
        <v>1</v>
      </c>
      <c r="J3" s="121">
        <f>Registrasi!E6</f>
        <v>0</v>
      </c>
      <c r="K3" s="121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119"/>
      <c r="DX3" s="39"/>
    </row>
    <row r="4" spans="1:128" s="79" customFormat="1" ht="21" customHeight="1" x14ac:dyDescent="0.3">
      <c r="A4" s="118"/>
      <c r="B4" s="39"/>
      <c r="C4" s="118"/>
      <c r="D4" s="117" t="s">
        <v>57</v>
      </c>
      <c r="E4" s="118"/>
      <c r="F4" s="118"/>
      <c r="G4" s="118"/>
      <c r="H4" s="118"/>
      <c r="I4" s="120" t="s">
        <v>1</v>
      </c>
      <c r="J4" s="122">
        <f>Registrasi!E7</f>
        <v>0</v>
      </c>
      <c r="K4" s="121" t="s">
        <v>55</v>
      </c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119"/>
      <c r="DX4" s="39"/>
    </row>
    <row r="5" spans="1:128" s="4" customFormat="1" ht="20.25" customHeight="1" thickBot="1" x14ac:dyDescent="0.3">
      <c r="A5" s="19"/>
      <c r="B5" s="48"/>
      <c r="C5" s="37" t="s">
        <v>7</v>
      </c>
      <c r="D5" s="132"/>
      <c r="E5" s="132"/>
      <c r="F5" s="132"/>
      <c r="G5" s="132"/>
      <c r="H5" s="132"/>
      <c r="I5" s="133"/>
      <c r="J5" s="133"/>
      <c r="K5" s="133"/>
      <c r="L5" s="133"/>
      <c r="M5" s="133"/>
      <c r="N5" s="132"/>
      <c r="O5" s="132"/>
      <c r="P5" s="132"/>
      <c r="Q5" s="132"/>
      <c r="R5" s="132"/>
      <c r="S5" s="133"/>
      <c r="T5" s="133"/>
      <c r="U5" s="133"/>
      <c r="V5" s="133"/>
      <c r="W5" s="133"/>
      <c r="X5" s="132"/>
      <c r="Y5" s="132"/>
      <c r="Z5" s="132"/>
      <c r="AA5" s="132"/>
      <c r="AB5" s="132"/>
      <c r="AC5" s="133"/>
      <c r="AD5" s="133"/>
      <c r="AE5" s="133"/>
      <c r="AF5" s="133"/>
      <c r="AG5" s="133"/>
      <c r="AH5" s="132"/>
      <c r="AI5" s="132"/>
      <c r="AJ5" s="132"/>
      <c r="AK5" s="132"/>
      <c r="AL5" s="132"/>
      <c r="AM5" s="133"/>
      <c r="AN5" s="133" t="s">
        <v>9</v>
      </c>
      <c r="AO5" s="133" t="s">
        <v>8</v>
      </c>
      <c r="AP5" s="133" t="s">
        <v>8</v>
      </c>
      <c r="AQ5" s="133" t="s">
        <v>9</v>
      </c>
      <c r="AR5" s="51"/>
      <c r="AS5" s="51"/>
      <c r="AT5" s="51"/>
      <c r="AU5" s="51"/>
      <c r="AV5" s="51"/>
      <c r="AW5" s="53"/>
      <c r="AX5" s="53"/>
      <c r="AY5" s="53"/>
      <c r="AZ5" s="53"/>
      <c r="BA5" s="53"/>
      <c r="BB5" s="128"/>
      <c r="BC5" s="128"/>
      <c r="BD5" s="128"/>
      <c r="BE5" s="128"/>
      <c r="BF5" s="128"/>
      <c r="BG5" s="52"/>
      <c r="BH5" s="52"/>
      <c r="BI5" s="52"/>
      <c r="BJ5" s="52"/>
      <c r="BK5" s="52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84"/>
      <c r="DX5" s="20"/>
    </row>
    <row r="6" spans="1:128" s="4" customFormat="1" x14ac:dyDescent="0.25">
      <c r="A6" s="157" t="s">
        <v>29</v>
      </c>
      <c r="B6" s="164" t="s">
        <v>13</v>
      </c>
      <c r="C6" s="164" t="s">
        <v>14</v>
      </c>
      <c r="D6" s="159" t="s">
        <v>15</v>
      </c>
      <c r="E6" s="160"/>
      <c r="F6" s="160"/>
      <c r="G6" s="160"/>
      <c r="H6" s="160"/>
      <c r="I6" s="160"/>
      <c r="J6" s="160"/>
      <c r="K6" s="160"/>
      <c r="L6" s="160"/>
      <c r="M6" s="161"/>
      <c r="N6" s="159" t="s">
        <v>15</v>
      </c>
      <c r="O6" s="160"/>
      <c r="P6" s="160"/>
      <c r="Q6" s="160"/>
      <c r="R6" s="160"/>
      <c r="S6" s="160"/>
      <c r="T6" s="160"/>
      <c r="U6" s="160"/>
      <c r="V6" s="160"/>
      <c r="W6" s="161"/>
      <c r="X6" s="159" t="s">
        <v>15</v>
      </c>
      <c r="Y6" s="160"/>
      <c r="Z6" s="160"/>
      <c r="AA6" s="160"/>
      <c r="AB6" s="160"/>
      <c r="AC6" s="160"/>
      <c r="AD6" s="160"/>
      <c r="AE6" s="160"/>
      <c r="AF6" s="160"/>
      <c r="AG6" s="161"/>
      <c r="AH6" s="159" t="s">
        <v>15</v>
      </c>
      <c r="AI6" s="160"/>
      <c r="AJ6" s="160"/>
      <c r="AK6" s="160"/>
      <c r="AL6" s="160"/>
      <c r="AM6" s="160"/>
      <c r="AN6" s="160"/>
      <c r="AO6" s="160"/>
      <c r="AP6" s="160"/>
      <c r="AQ6" s="161"/>
      <c r="AR6" s="159" t="s">
        <v>15</v>
      </c>
      <c r="AS6" s="160"/>
      <c r="AT6" s="160"/>
      <c r="AU6" s="160"/>
      <c r="AV6" s="160"/>
      <c r="AW6" s="160"/>
      <c r="AX6" s="160"/>
      <c r="AY6" s="160"/>
      <c r="AZ6" s="160"/>
      <c r="BA6" s="161"/>
      <c r="BB6" s="159" t="s">
        <v>15</v>
      </c>
      <c r="BC6" s="160"/>
      <c r="BD6" s="160"/>
      <c r="BE6" s="160"/>
      <c r="BF6" s="160"/>
      <c r="BG6" s="160"/>
      <c r="BH6" s="160"/>
      <c r="BI6" s="160"/>
      <c r="BJ6" s="160"/>
      <c r="BK6" s="161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84"/>
      <c r="DX6" s="20"/>
    </row>
    <row r="7" spans="1:128" s="4" customFormat="1" ht="16.5" thickBot="1" x14ac:dyDescent="0.3">
      <c r="A7" s="158"/>
      <c r="B7" s="165"/>
      <c r="C7" s="166"/>
      <c r="D7" s="37">
        <v>1</v>
      </c>
      <c r="E7" s="37" t="str">
        <f>IF(Registrasi!$E$8&gt;D7,D7+1,"")</f>
        <v/>
      </c>
      <c r="F7" s="37" t="str">
        <f>IF(Registrasi!$E$8&gt;E7,E7+1,"")</f>
        <v/>
      </c>
      <c r="G7" s="37" t="str">
        <f>IF(Registrasi!$E$8&gt;F7,F7+1,"")</f>
        <v/>
      </c>
      <c r="H7" s="37" t="str">
        <f>IF(Registrasi!$E$8&gt;G7,G7+1,"")</f>
        <v/>
      </c>
      <c r="I7" s="37" t="str">
        <f>IF(Registrasi!$E$8&gt;H7,H7+1,"")</f>
        <v/>
      </c>
      <c r="J7" s="37" t="str">
        <f>IF(Registrasi!$E$8&gt;I7,I7+1,"")</f>
        <v/>
      </c>
      <c r="K7" s="37" t="str">
        <f>IF(Registrasi!$E$8&gt;J7,J7+1,"")</f>
        <v/>
      </c>
      <c r="L7" s="37" t="str">
        <f>IF(Registrasi!$E$8&gt;K7,K7+1,"")</f>
        <v/>
      </c>
      <c r="M7" s="37" t="str">
        <f>IF(Registrasi!$E$8&gt;L7,L7+1,"")</f>
        <v/>
      </c>
      <c r="N7" s="37" t="str">
        <f>IF(Registrasi!$E$8&gt;M7,M7+1,"")</f>
        <v/>
      </c>
      <c r="O7" s="37" t="str">
        <f>IF(Registrasi!$E$8&gt;N7,N7+1,"")</f>
        <v/>
      </c>
      <c r="P7" s="37" t="str">
        <f>IF(Registrasi!$E$8&gt;O7,O7+1,"")</f>
        <v/>
      </c>
      <c r="Q7" s="37" t="str">
        <f>IF(Registrasi!$E$8&gt;P7,P7+1,"")</f>
        <v/>
      </c>
      <c r="R7" s="37" t="str">
        <f>IF(Registrasi!$E$8&gt;Q7,Q7+1,"")</f>
        <v/>
      </c>
      <c r="S7" s="37" t="str">
        <f>IF(Registrasi!$E$8&gt;R7,R7+1,"")</f>
        <v/>
      </c>
      <c r="T7" s="37" t="str">
        <f>IF(Registrasi!$E$8&gt;S7,S7+1,"")</f>
        <v/>
      </c>
      <c r="U7" s="37" t="str">
        <f>IF(Registrasi!$E$8&gt;T7,T7+1,"")</f>
        <v/>
      </c>
      <c r="V7" s="37" t="str">
        <f>IF(Registrasi!$E$8&gt;U7,U7+1,"")</f>
        <v/>
      </c>
      <c r="W7" s="37" t="str">
        <f>IF(Registrasi!$E$8&gt;V7,V7+1,"")</f>
        <v/>
      </c>
      <c r="X7" s="37" t="str">
        <f>IF(Registrasi!$E$8&gt;W7,W7+1,"")</f>
        <v/>
      </c>
      <c r="Y7" s="37" t="str">
        <f>IF(Registrasi!$E$8&gt;X7,X7+1,"")</f>
        <v/>
      </c>
      <c r="Z7" s="37" t="str">
        <f>IF(Registrasi!$E$8&gt;Y7,Y7+1,"")</f>
        <v/>
      </c>
      <c r="AA7" s="37" t="str">
        <f>IF(Registrasi!$E$8&gt;Z7,Z7+1,"")</f>
        <v/>
      </c>
      <c r="AB7" s="37" t="str">
        <f>IF(Registrasi!$E$8&gt;AA7,AA7+1,"")</f>
        <v/>
      </c>
      <c r="AC7" s="37" t="str">
        <f>IF(Registrasi!$E$8&gt;AB7,AB7+1,"")</f>
        <v/>
      </c>
      <c r="AD7" s="37" t="str">
        <f>IF(Registrasi!$E$8&gt;AC7,AC7+1,"")</f>
        <v/>
      </c>
      <c r="AE7" s="37" t="str">
        <f>IF(Registrasi!$E$8&gt;AD7,AD7+1,"")</f>
        <v/>
      </c>
      <c r="AF7" s="37" t="str">
        <f>IF(Registrasi!$E$8&gt;AE7,AE7+1,"")</f>
        <v/>
      </c>
      <c r="AG7" s="37" t="str">
        <f>IF(Registrasi!$E$8&gt;AF7,AF7+1,"")</f>
        <v/>
      </c>
      <c r="AH7" s="37" t="str">
        <f>IF(Registrasi!$E$8&gt;AG7,AG7+1,"")</f>
        <v/>
      </c>
      <c r="AI7" s="37" t="str">
        <f>IF(Registrasi!$E$8&gt;AH7,AH7+1,"")</f>
        <v/>
      </c>
      <c r="AJ7" s="37" t="str">
        <f>IF(Registrasi!$E$8&gt;AI7,AI7+1,"")</f>
        <v/>
      </c>
      <c r="AK7" s="37" t="str">
        <f>IF(Registrasi!$E$8&gt;AJ7,AJ7+1,"")</f>
        <v/>
      </c>
      <c r="AL7" s="37" t="str">
        <f>IF(Registrasi!$E$8&gt;AK7,AK7+1,"")</f>
        <v/>
      </c>
      <c r="AM7" s="37" t="str">
        <f>IF(Registrasi!$E$8&gt;AL7,AL7+1,"")</f>
        <v/>
      </c>
      <c r="AN7" s="37" t="str">
        <f>IF(Registrasi!$E$8&gt;AM7,AM7+1,"")</f>
        <v/>
      </c>
      <c r="AO7" s="37" t="str">
        <f>IF(Registrasi!$E$8&gt;AN7,AN7+1,"")</f>
        <v/>
      </c>
      <c r="AP7" s="37" t="str">
        <f>IF(Registrasi!$E$8&gt;AO7,AO7+1,"")</f>
        <v/>
      </c>
      <c r="AQ7" s="37" t="str">
        <f>IF(Registrasi!$E$8&gt;AP7,AP7+1,"")</f>
        <v/>
      </c>
      <c r="AR7" s="37" t="str">
        <f>IF(Registrasi!$E$8&gt;AQ7,AQ7+1,"")</f>
        <v/>
      </c>
      <c r="AS7" s="37" t="str">
        <f>IF(Registrasi!$E$8&gt;AR7,AR7+1,"")</f>
        <v/>
      </c>
      <c r="AT7" s="37" t="str">
        <f>IF(Registrasi!$E$8&gt;AS7,AS7+1,"")</f>
        <v/>
      </c>
      <c r="AU7" s="37" t="str">
        <f>IF(Registrasi!$E$8&gt;AT7,AT7+1,"")</f>
        <v/>
      </c>
      <c r="AV7" s="37" t="str">
        <f>IF(Registrasi!$E$8&gt;AU7,AU7+1,"")</f>
        <v/>
      </c>
      <c r="AW7" s="37" t="str">
        <f>IF(Registrasi!$E$8&gt;AV7,AV7+1,"")</f>
        <v/>
      </c>
      <c r="AX7" s="37" t="str">
        <f>IF(Registrasi!$E$8&gt;AW7,AW7+1,"")</f>
        <v/>
      </c>
      <c r="AY7" s="37" t="str">
        <f>IF(Registrasi!$E$8&gt;AX7,AX7+1,"")</f>
        <v/>
      </c>
      <c r="AZ7" s="37" t="str">
        <f>IF(Registrasi!$E$8&gt;AY7,AY7+1,"")</f>
        <v/>
      </c>
      <c r="BA7" s="37" t="str">
        <f>IF(Registrasi!$E$8&gt;AZ7,AZ7+1,"")</f>
        <v/>
      </c>
      <c r="BB7" s="37" t="str">
        <f>IF(Registrasi!$E$8&gt;BA7,BA7+1,"")</f>
        <v/>
      </c>
      <c r="BC7" s="37" t="str">
        <f>IF(Registrasi!$E$8&gt;BB7,BB7+1,"")</f>
        <v/>
      </c>
      <c r="BD7" s="37" t="str">
        <f>IF(Registrasi!$E$8&gt;BC7,BC7+1,"")</f>
        <v/>
      </c>
      <c r="BE7" s="37" t="str">
        <f>IF(Registrasi!$E$8&gt;BD7,BD7+1,"")</f>
        <v/>
      </c>
      <c r="BF7" s="37" t="str">
        <f>IF(Registrasi!$E$8&gt;BE7,BE7+1,"")</f>
        <v/>
      </c>
      <c r="BG7" s="37" t="str">
        <f>IF(Registrasi!$E$8&gt;BF7,BF7+1,"")</f>
        <v/>
      </c>
      <c r="BH7" s="37" t="str">
        <f>IF(Registrasi!$E$8&gt;BG7,BG7+1,"")</f>
        <v/>
      </c>
      <c r="BI7" s="37" t="str">
        <f>IF(Registrasi!$E$8&gt;BH7,BH7+1,"")</f>
        <v/>
      </c>
      <c r="BJ7" s="37" t="str">
        <f>IF(Registrasi!$E$8&gt;BI7,BI7+1,"")</f>
        <v/>
      </c>
      <c r="BK7" s="37" t="str">
        <f>IF(Registrasi!$E$8&gt;BJ7,BJ7+1,"")</f>
        <v/>
      </c>
      <c r="BL7" s="20"/>
      <c r="BM7" s="21">
        <v>1</v>
      </c>
      <c r="BN7" s="21">
        <v>2</v>
      </c>
      <c r="BO7" s="21">
        <v>3</v>
      </c>
      <c r="BP7" s="21">
        <v>4</v>
      </c>
      <c r="BQ7" s="21">
        <v>5</v>
      </c>
      <c r="BR7" s="21">
        <v>6</v>
      </c>
      <c r="BS7" s="21">
        <v>7</v>
      </c>
      <c r="BT7" s="21">
        <v>8</v>
      </c>
      <c r="BU7" s="21">
        <v>9</v>
      </c>
      <c r="BV7" s="21">
        <v>10</v>
      </c>
      <c r="BW7" s="21">
        <v>11</v>
      </c>
      <c r="BX7" s="21">
        <v>12</v>
      </c>
      <c r="BY7" s="21">
        <v>13</v>
      </c>
      <c r="BZ7" s="21">
        <v>14</v>
      </c>
      <c r="CA7" s="21">
        <v>15</v>
      </c>
      <c r="CB7" s="21">
        <v>16</v>
      </c>
      <c r="CC7" s="21">
        <v>17</v>
      </c>
      <c r="CD7" s="21">
        <v>18</v>
      </c>
      <c r="CE7" s="21">
        <v>19</v>
      </c>
      <c r="CF7" s="21">
        <v>20</v>
      </c>
      <c r="CG7" s="21">
        <v>21</v>
      </c>
      <c r="CH7" s="21">
        <v>22</v>
      </c>
      <c r="CI7" s="21">
        <v>23</v>
      </c>
      <c r="CJ7" s="21">
        <v>24</v>
      </c>
      <c r="CK7" s="21">
        <v>25</v>
      </c>
      <c r="CL7" s="21">
        <v>26</v>
      </c>
      <c r="CM7" s="21">
        <v>27</v>
      </c>
      <c r="CN7" s="21">
        <v>28</v>
      </c>
      <c r="CO7" s="21">
        <v>29</v>
      </c>
      <c r="CP7" s="21">
        <v>30</v>
      </c>
      <c r="CQ7" s="21">
        <v>31</v>
      </c>
      <c r="CR7" s="21">
        <v>32</v>
      </c>
      <c r="CS7" s="21">
        <v>33</v>
      </c>
      <c r="CT7" s="21">
        <v>34</v>
      </c>
      <c r="CU7" s="21">
        <v>35</v>
      </c>
      <c r="CV7" s="21">
        <v>36</v>
      </c>
      <c r="CW7" s="21">
        <v>37</v>
      </c>
      <c r="CX7" s="21">
        <v>38</v>
      </c>
      <c r="CY7" s="21">
        <v>39</v>
      </c>
      <c r="CZ7" s="21">
        <v>40</v>
      </c>
      <c r="DA7" s="21">
        <v>41</v>
      </c>
      <c r="DB7" s="21">
        <v>42</v>
      </c>
      <c r="DC7" s="21">
        <v>43</v>
      </c>
      <c r="DD7" s="21">
        <v>44</v>
      </c>
      <c r="DE7" s="21">
        <v>45</v>
      </c>
      <c r="DF7" s="21">
        <v>46</v>
      </c>
      <c r="DG7" s="21">
        <v>47</v>
      </c>
      <c r="DH7" s="21">
        <v>48</v>
      </c>
      <c r="DI7" s="21">
        <v>49</v>
      </c>
      <c r="DJ7" s="21">
        <v>50</v>
      </c>
      <c r="DK7" s="21">
        <v>51</v>
      </c>
      <c r="DL7" s="21">
        <v>52</v>
      </c>
      <c r="DM7" s="21">
        <v>53</v>
      </c>
      <c r="DN7" s="21">
        <v>54</v>
      </c>
      <c r="DO7" s="21">
        <v>55</v>
      </c>
      <c r="DP7" s="21">
        <v>56</v>
      </c>
      <c r="DQ7" s="21">
        <v>57</v>
      </c>
      <c r="DR7" s="21">
        <v>58</v>
      </c>
      <c r="DS7" s="21">
        <v>59</v>
      </c>
      <c r="DT7" s="21">
        <v>60</v>
      </c>
      <c r="DU7" s="20" t="s">
        <v>22</v>
      </c>
      <c r="DV7" s="20" t="s">
        <v>23</v>
      </c>
      <c r="DW7" s="84" t="s">
        <v>24</v>
      </c>
      <c r="DX7" s="20" t="s">
        <v>25</v>
      </c>
    </row>
    <row r="8" spans="1:128" x14ac:dyDescent="0.25">
      <c r="A8" s="12">
        <f>IF(B8="","",IFERROR(RANK(DU8,$DU$8:$DU$107,0)+COUNTIF($DU$5:$DU8,DU8)-1,""))</f>
        <v>1</v>
      </c>
      <c r="B8" s="49" t="str">
        <f>IF(Registrasi!E7&gt;0,1,"Jumlah Siswa Belum Diisi")</f>
        <v>Jumlah Siswa Belum Diisi</v>
      </c>
      <c r="C8" s="144"/>
      <c r="D8" s="132"/>
      <c r="E8" s="132"/>
      <c r="F8" s="132"/>
      <c r="G8" s="132"/>
      <c r="H8" s="132"/>
      <c r="I8" s="133"/>
      <c r="J8" s="133"/>
      <c r="K8" s="133"/>
      <c r="L8" s="133"/>
      <c r="M8" s="133"/>
      <c r="N8" s="132"/>
      <c r="O8" s="132"/>
      <c r="P8" s="132"/>
      <c r="Q8" s="132"/>
      <c r="R8" s="132"/>
      <c r="S8" s="133"/>
      <c r="T8" s="133"/>
      <c r="U8" s="133"/>
      <c r="V8" s="133"/>
      <c r="W8" s="133"/>
      <c r="X8" s="132"/>
      <c r="Y8" s="132"/>
      <c r="Z8" s="132"/>
      <c r="AA8" s="132"/>
      <c r="AB8" s="132"/>
      <c r="AC8" s="133"/>
      <c r="AD8" s="133"/>
      <c r="AE8" s="133"/>
      <c r="AF8" s="133"/>
      <c r="AG8" s="133"/>
      <c r="AH8" s="132"/>
      <c r="AI8" s="132"/>
      <c r="AJ8" s="132"/>
      <c r="AK8" s="132"/>
      <c r="AL8" s="132"/>
      <c r="AM8" s="133"/>
      <c r="AN8" s="133"/>
      <c r="AO8" s="133"/>
      <c r="AP8" s="133"/>
      <c r="AQ8" s="133"/>
      <c r="AR8" s="54"/>
      <c r="AS8" s="54"/>
      <c r="AT8" s="54"/>
      <c r="AU8" s="54"/>
      <c r="AV8" s="54"/>
      <c r="AW8" s="56"/>
      <c r="AX8" s="56"/>
      <c r="AY8" s="56"/>
      <c r="AZ8" s="56"/>
      <c r="BA8" s="56"/>
      <c r="BB8" s="54"/>
      <c r="BC8" s="54"/>
      <c r="BD8" s="54"/>
      <c r="BE8" s="54"/>
      <c r="BF8" s="54"/>
      <c r="BG8" s="56"/>
      <c r="BH8" s="56"/>
      <c r="BI8" s="56"/>
      <c r="BJ8" s="56"/>
      <c r="BK8" s="56"/>
      <c r="BM8" s="82" t="str">
        <f>IF($B8="","",IF(Registrasi!$E$8&lt;Data!BM$7,"",IF(D8=D$5,1,0)))</f>
        <v/>
      </c>
      <c r="BN8" s="82" t="str">
        <f>IF($B8="","",IF(Registrasi!$E$8&lt;Data!BN$7,"",IF(E8=E$5,1,0)))</f>
        <v/>
      </c>
      <c r="BO8" s="82" t="str">
        <f>IF($B8="","",IF(Registrasi!$E$8&lt;Data!BO$7,"",IF(F8=F$5,1,0)))</f>
        <v/>
      </c>
      <c r="BP8" s="82" t="str">
        <f>IF($B8="","",IF(Registrasi!$E$8&lt;Data!BP$7,"",IF(G8=G$5,1,0)))</f>
        <v/>
      </c>
      <c r="BQ8" s="82" t="str">
        <f>IF($B8="","",IF(Registrasi!$E$8&lt;Data!BQ$7,"",IF(H8=H$5,1,0)))</f>
        <v/>
      </c>
      <c r="BR8" s="82" t="str">
        <f>IF($B8="","",IF(Registrasi!$E$8&lt;Data!BR$7,"",IF(I8=I$5,1,0)))</f>
        <v/>
      </c>
      <c r="BS8" s="82" t="str">
        <f>IF($B8="","",IF(Registrasi!$E$8&lt;Data!BS$7,"",IF(J8=J$5,1,0)))</f>
        <v/>
      </c>
      <c r="BT8" s="82" t="str">
        <f>IF($B8="","",IF(Registrasi!$E$8&lt;Data!BT$7,"",IF(K8=K$5,1,0)))</f>
        <v/>
      </c>
      <c r="BU8" s="82" t="str">
        <f>IF($B8="","",IF(Registrasi!$E$8&lt;Data!BU$7,"",IF(L8=L$5,1,0)))</f>
        <v/>
      </c>
      <c r="BV8" s="82" t="str">
        <f>IF($B8="","",IF(Registrasi!$E$8&lt;Data!BV$7,"",IF(M8=M$5,1,0)))</f>
        <v/>
      </c>
      <c r="BW8" s="82" t="str">
        <f>IF($B8="","",IF(Registrasi!$E$8&lt;Data!BW$7,"",IF(N8=N$5,1,0)))</f>
        <v/>
      </c>
      <c r="BX8" s="82" t="str">
        <f>IF($B8="","",IF(Registrasi!$E$8&lt;Data!BX$7,"",IF(O8=O$5,1,0)))</f>
        <v/>
      </c>
      <c r="BY8" s="82" t="str">
        <f>IF($B8="","",IF(Registrasi!$E$8&lt;Data!BY$7,"",IF(P8=P$5,1,0)))</f>
        <v/>
      </c>
      <c r="BZ8" s="82" t="str">
        <f>IF($B8="","",IF(Registrasi!$E$8&lt;Data!BZ$7,"",IF(Q8=Q$5,1,0)))</f>
        <v/>
      </c>
      <c r="CA8" s="82" t="str">
        <f>IF($B8="","",IF(Registrasi!$E$8&lt;Data!CA$7,"",IF(R8=R$5,1,0)))</f>
        <v/>
      </c>
      <c r="CB8" s="82" t="str">
        <f>IF($B8="","",IF(Registrasi!$E$8&lt;Data!CB$7,"",IF(S8=S$5,1,0)))</f>
        <v/>
      </c>
      <c r="CC8" s="82" t="str">
        <f>IF($B8="","",IF(Registrasi!$E$8&lt;Data!CC$7,"",IF(T8=T$5,1,0)))</f>
        <v/>
      </c>
      <c r="CD8" s="82" t="str">
        <f>IF($B8="","",IF(Registrasi!$E$8&lt;Data!CD$7,"",IF(U8=U$5,1,0)))</f>
        <v/>
      </c>
      <c r="CE8" s="82" t="str">
        <f>IF($B8="","",IF(Registrasi!$E$8&lt;Data!CE$7,"",IF(V8=V$5,1,0)))</f>
        <v/>
      </c>
      <c r="CF8" s="82" t="str">
        <f>IF($B8="","",IF(Registrasi!$E$8&lt;Data!CF$7,"",IF(W8=W$5,1,0)))</f>
        <v/>
      </c>
      <c r="CG8" s="82" t="str">
        <f>IF($B8="","",IF(Registrasi!$E$8&lt;Data!CG$7,"",IF(X8=X$5,1,0)))</f>
        <v/>
      </c>
      <c r="CH8" s="82" t="str">
        <f>IF($B8="","",IF(Registrasi!$E$8&lt;Data!CH$7,"",IF(Y8=Y$5,1,0)))</f>
        <v/>
      </c>
      <c r="CI8" s="82" t="str">
        <f>IF($B8="","",IF(Registrasi!$E$8&lt;Data!CI$7,"",IF(Z8=Z$5,1,0)))</f>
        <v/>
      </c>
      <c r="CJ8" s="82" t="str">
        <f>IF($B8="","",IF(Registrasi!$E$8&lt;Data!CJ$7,"",IF(AA8=AA$5,1,0)))</f>
        <v/>
      </c>
      <c r="CK8" s="82" t="str">
        <f>IF($B8="","",IF(Registrasi!$E$8&lt;Data!CK$7,"",IF(AB8=AB$5,1,0)))</f>
        <v/>
      </c>
      <c r="CL8" s="82" t="str">
        <f>IF($B8="","",IF(Registrasi!$E$8&lt;Data!CL$7,"",IF(AC8=AC$5,1,0)))</f>
        <v/>
      </c>
      <c r="CM8" s="82" t="str">
        <f>IF($B8="","",IF(Registrasi!$E$8&lt;Data!CM$7,"",IF(AD8=AD$5,1,0)))</f>
        <v/>
      </c>
      <c r="CN8" s="82" t="str">
        <f>IF($B8="","",IF(Registrasi!$E$8&lt;Data!CN$7,"",IF(AE8=AE$5,1,0)))</f>
        <v/>
      </c>
      <c r="CO8" s="82" t="str">
        <f>IF($B8="","",IF(Registrasi!$E$8&lt;Data!CO$7,"",IF(AF8=AF$5,1,0)))</f>
        <v/>
      </c>
      <c r="CP8" s="82" t="str">
        <f>IF($B8="","",IF(Registrasi!$E$8&lt;Data!CP$7,"",IF(AG8=AG$5,1,0)))</f>
        <v/>
      </c>
      <c r="CQ8" s="82" t="str">
        <f>IF($B8="","",IF(Registrasi!$E$8&lt;Data!CQ$7,"",IF(AH8=AH$5,1,0)))</f>
        <v/>
      </c>
      <c r="CR8" s="82" t="str">
        <f>IF($B8="","",IF(Registrasi!$E$8&lt;Data!CR$7,"",IF(AI8=AI$5,1,0)))</f>
        <v/>
      </c>
      <c r="CS8" s="82" t="str">
        <f>IF($B8="","",IF(Registrasi!$E$8&lt;Data!CS$7,"",IF(AJ8=AJ$5,1,0)))</f>
        <v/>
      </c>
      <c r="CT8" s="82" t="str">
        <f>IF($B8="","",IF(Registrasi!$E$8&lt;Data!CT$7,"",IF(AK8=AK$5,1,0)))</f>
        <v/>
      </c>
      <c r="CU8" s="82" t="str">
        <f>IF($B8="","",IF(Registrasi!$E$8&lt;Data!CU$7,"",IF(AL8=AL$5,1,0)))</f>
        <v/>
      </c>
      <c r="CV8" s="82" t="str">
        <f>IF($B8="","",IF(Registrasi!$E$8&lt;Data!CV$7,"",IF(AM8=AM$5,1,0)))</f>
        <v/>
      </c>
      <c r="CW8" s="82" t="str">
        <f>IF($B8="","",IF(Registrasi!$E$8&lt;Data!CW$7,"",IF(AN8=AN$5,1,0)))</f>
        <v/>
      </c>
      <c r="CX8" s="82" t="str">
        <f>IF($B8="","",IF(Registrasi!$E$8&lt;Data!CX$7,"",IF(AO8=AO$5,1,0)))</f>
        <v/>
      </c>
      <c r="CY8" s="82" t="str">
        <f>IF($B8="","",IF(Registrasi!$E$8&lt;Data!CY$7,"",IF(AP8=AP$5,1,0)))</f>
        <v/>
      </c>
      <c r="CZ8" s="82" t="str">
        <f>IF($B8="","",IF(Registrasi!$E$8&lt;Data!CZ$7,"",IF(AQ8=AQ$5,1,0)))</f>
        <v/>
      </c>
      <c r="DA8" s="82" t="str">
        <f>IF($B8="","",IF(Registrasi!$E$8&lt;Data!DA$7,"",IF(AR8=AR$5,1,0)))</f>
        <v/>
      </c>
      <c r="DB8" s="82" t="str">
        <f>IF($B8="","",IF(Registrasi!$E$8&lt;Data!DB$7,"",IF(AS8=AS$5,1,0)))</f>
        <v/>
      </c>
      <c r="DC8" s="82" t="str">
        <f>IF($B8="","",IF(Registrasi!$E$8&lt;Data!DC$7,"",IF(AT8=AT$5,1,0)))</f>
        <v/>
      </c>
      <c r="DD8" s="82" t="str">
        <f>IF($B8="","",IF(Registrasi!$E$8&lt;Data!DD$7,"",IF(AU8=AU$5,1,0)))</f>
        <v/>
      </c>
      <c r="DE8" s="82" t="str">
        <f>IF($B8="","",IF(Registrasi!$E$8&lt;Data!DE$7,"",IF(AV8=AV$5,1,0)))</f>
        <v/>
      </c>
      <c r="DF8" s="82" t="str">
        <f>IF($B8="","",IF(Registrasi!$E$8&lt;Data!DF$7,"",IF(AW8=AW$5,1,0)))</f>
        <v/>
      </c>
      <c r="DG8" s="82" t="str">
        <f>IF($B8="","",IF(Registrasi!$E$8&lt;Data!DG$7,"",IF(AX8=AX$5,1,0)))</f>
        <v/>
      </c>
      <c r="DH8" s="82" t="str">
        <f>IF($B8="","",IF(Registrasi!$E$8&lt;Data!DH$7,"",IF(AY8=AY$5,1,0)))</f>
        <v/>
      </c>
      <c r="DI8" s="82" t="str">
        <f>IF($B8="","",IF(Registrasi!$E$8&lt;Data!DI$7,"",IF(AZ8=AZ$5,1,0)))</f>
        <v/>
      </c>
      <c r="DJ8" s="82" t="str">
        <f>IF($B8="","",IF(Registrasi!$E$8&lt;Data!DJ$7,"",IF(BA8=BA$5,1,0)))</f>
        <v/>
      </c>
      <c r="DK8" s="82" t="str">
        <f>IF($B8="","",IF(Registrasi!$E$8&lt;Data!DK$7,"",IF(BB8=BB$5,1,0)))</f>
        <v/>
      </c>
      <c r="DL8" s="82" t="str">
        <f>IF($B8="","",IF(Registrasi!$E$8&lt;Data!DL$7,"",IF(BC8=BC$5,1,0)))</f>
        <v/>
      </c>
      <c r="DM8" s="82" t="str">
        <f>IF($B8="","",IF(Registrasi!$E$8&lt;Data!DM$7,"",IF(BD8=BD$5,1,0)))</f>
        <v/>
      </c>
      <c r="DN8" s="82" t="str">
        <f>IF($B8="","",IF(Registrasi!$E$8&lt;Data!DN$7,"",IF(BE8=BE$5,1,0)))</f>
        <v/>
      </c>
      <c r="DO8" s="82" t="str">
        <f>IF($B8="","",IF(Registrasi!$E$8&lt;Data!DO$7,"",IF(BF8=BF$5,1,0)))</f>
        <v/>
      </c>
      <c r="DP8" s="82" t="str">
        <f>IF($B8="","",IF(Registrasi!$E$8&lt;Data!DP$7,"",IF(BG8=BG$5,1,0)))</f>
        <v/>
      </c>
      <c r="DQ8" s="82" t="str">
        <f>IF($B8="","",IF(Registrasi!$E$8&lt;Data!DQ$7,"",IF(BH8=BH$5,1,0)))</f>
        <v/>
      </c>
      <c r="DR8" s="82" t="str">
        <f>IF($B8="","",IF(Registrasi!$E$8&lt;Data!DR$7,"",IF(BI8=BI$5,1,0)))</f>
        <v/>
      </c>
      <c r="DS8" s="82" t="str">
        <f>IF($B8="","",IF(Registrasi!$E$8&lt;Data!DS$7,"",IF(BJ8=BJ$5,1,0)))</f>
        <v/>
      </c>
      <c r="DT8" s="82" t="str">
        <f>IF($B8="","",IF(Registrasi!$E$8&lt;Data!DT$7,"",IF(BK8=BK$5,1,0)))</f>
        <v/>
      </c>
      <c r="DU8" s="82">
        <f t="shared" ref="DU8:DU39" si="0">IF(B8="","",SUM(BM8:DT8))</f>
        <v>0</v>
      </c>
      <c r="DV8" s="82">
        <f>IF(B8="","",Registrasi!$E$8-DU8)</f>
        <v>0</v>
      </c>
      <c r="DW8" s="83" t="str">
        <f>IFERROR(DU8/Registrasi!$E$8*Registrasi!$E$10,"")</f>
        <v/>
      </c>
      <c r="DX8" s="82" t="str">
        <f>IF(B8="","",IF(DW8&gt;=Registrasi!$E$9,"Tuntas","Tidak Tuntas"))</f>
        <v>Tuntas</v>
      </c>
    </row>
    <row r="9" spans="1:128" x14ac:dyDescent="0.25">
      <c r="A9" s="12" t="str">
        <f>IF(B9="","",IFERROR(RANK(DU9,$DU$8:$DU$107,0)+COUNTIF($DU$5:$DU9,DU9)-1,""))</f>
        <v/>
      </c>
      <c r="B9" s="50" t="str">
        <f>IF(Registrasi!$E$7&gt;Data!B8,Data!B8+1,"")</f>
        <v/>
      </c>
      <c r="C9" s="145"/>
      <c r="D9" s="51"/>
      <c r="E9" s="51"/>
      <c r="F9" s="51"/>
      <c r="G9" s="51"/>
      <c r="H9" s="51"/>
      <c r="I9" s="53"/>
      <c r="J9" s="53"/>
      <c r="K9" s="53"/>
      <c r="L9" s="53"/>
      <c r="M9" s="53"/>
      <c r="N9" s="51"/>
      <c r="O9" s="51"/>
      <c r="P9" s="51"/>
      <c r="Q9" s="51"/>
      <c r="R9" s="51"/>
      <c r="S9" s="53"/>
      <c r="T9" s="53"/>
      <c r="U9" s="53"/>
      <c r="V9" s="53"/>
      <c r="W9" s="53"/>
      <c r="X9" s="51"/>
      <c r="Y9" s="51"/>
      <c r="Z9" s="51"/>
      <c r="AA9" s="51"/>
      <c r="AB9" s="51"/>
      <c r="AC9" s="53"/>
      <c r="AD9" s="53"/>
      <c r="AE9" s="53"/>
      <c r="AF9" s="53"/>
      <c r="AG9" s="53"/>
      <c r="AH9" s="51"/>
      <c r="AI9" s="51"/>
      <c r="AJ9" s="51"/>
      <c r="AK9" s="51"/>
      <c r="AL9" s="51"/>
      <c r="AM9" s="53"/>
      <c r="AN9" s="53"/>
      <c r="AO9" s="53"/>
      <c r="AP9" s="53"/>
      <c r="AQ9" s="53"/>
      <c r="AR9" s="51"/>
      <c r="AS9" s="51"/>
      <c r="AT9" s="51"/>
      <c r="AU9" s="51"/>
      <c r="AV9" s="51"/>
      <c r="AW9" s="53"/>
      <c r="AX9" s="53"/>
      <c r="AY9" s="53"/>
      <c r="AZ9" s="53"/>
      <c r="BA9" s="53"/>
      <c r="BB9" s="51"/>
      <c r="BC9" s="51"/>
      <c r="BD9" s="51"/>
      <c r="BE9" s="51"/>
      <c r="BF9" s="51"/>
      <c r="BG9" s="53"/>
      <c r="BH9" s="53"/>
      <c r="BI9" s="53"/>
      <c r="BJ9" s="53"/>
      <c r="BK9" s="53"/>
      <c r="BM9" s="82" t="str">
        <f>IF($B9="","",IF(Registrasi!$E$8&lt;Data!BM$7,"",IF(D9=D$5,1,0)))</f>
        <v/>
      </c>
      <c r="BN9" s="82" t="str">
        <f>IF($B9="","",IF(Registrasi!$E$8&lt;Data!BN$7,"",IF(E9=E$5,1,0)))</f>
        <v/>
      </c>
      <c r="BO9" s="82" t="str">
        <f>IF($B9="","",IF(Registrasi!$E$8&lt;Data!BO$7,"",IF(F9=F$5,1,0)))</f>
        <v/>
      </c>
      <c r="BP9" s="82" t="str">
        <f>IF($B9="","",IF(Registrasi!$E$8&lt;Data!BP$7,"",IF(G9=G$5,1,0)))</f>
        <v/>
      </c>
      <c r="BQ9" s="82" t="str">
        <f>IF($B9="","",IF(Registrasi!$E$8&lt;Data!BQ$7,"",IF(H9=H$5,1,0)))</f>
        <v/>
      </c>
      <c r="BR9" s="82" t="str">
        <f>IF($B9="","",IF(Registrasi!$E$8&lt;Data!BR$7,"",IF(I9=I$5,1,0)))</f>
        <v/>
      </c>
      <c r="BS9" s="82" t="str">
        <f>IF($B9="","",IF(Registrasi!$E$8&lt;Data!BS$7,"",IF(J9=J$5,1,0)))</f>
        <v/>
      </c>
      <c r="BT9" s="82" t="str">
        <f>IF($B9="","",IF(Registrasi!$E$8&lt;Data!BT$7,"",IF(K9=K$5,1,0)))</f>
        <v/>
      </c>
      <c r="BU9" s="82" t="str">
        <f>IF($B9="","",IF(Registrasi!$E$8&lt;Data!BU$7,"",IF(L9=L$5,1,0)))</f>
        <v/>
      </c>
      <c r="BV9" s="82" t="str">
        <f>IF($B9="","",IF(Registrasi!$E$8&lt;Data!BV$7,"",IF(M9=M$5,1,0)))</f>
        <v/>
      </c>
      <c r="BW9" s="82" t="str">
        <f>IF($B9="","",IF(Registrasi!$E$8&lt;Data!BW$7,"",IF(N9=N$5,1,0)))</f>
        <v/>
      </c>
      <c r="BX9" s="82" t="str">
        <f>IF($B9="","",IF(Registrasi!$E$8&lt;Data!BX$7,"",IF(O9=O$5,1,0)))</f>
        <v/>
      </c>
      <c r="BY9" s="82" t="str">
        <f>IF($B9="","",IF(Registrasi!$E$8&lt;Data!BY$7,"",IF(P9=P$5,1,0)))</f>
        <v/>
      </c>
      <c r="BZ9" s="82" t="str">
        <f>IF($B9="","",IF(Registrasi!$E$8&lt;Data!BZ$7,"",IF(Q9=Q$5,1,0)))</f>
        <v/>
      </c>
      <c r="CA9" s="82" t="str">
        <f>IF($B9="","",IF(Registrasi!$E$8&lt;Data!CA$7,"",IF(R9=R$5,1,0)))</f>
        <v/>
      </c>
      <c r="CB9" s="82" t="str">
        <f>IF($B9="","",IF(Registrasi!$E$8&lt;Data!CB$7,"",IF(S9=S$5,1,0)))</f>
        <v/>
      </c>
      <c r="CC9" s="82" t="str">
        <f>IF($B9="","",IF(Registrasi!$E$8&lt;Data!CC$7,"",IF(T9=T$5,1,0)))</f>
        <v/>
      </c>
      <c r="CD9" s="82" t="str">
        <f>IF($B9="","",IF(Registrasi!$E$8&lt;Data!CD$7,"",IF(U9=U$5,1,0)))</f>
        <v/>
      </c>
      <c r="CE9" s="82" t="str">
        <f>IF($B9="","",IF(Registrasi!$E$8&lt;Data!CE$7,"",IF(V9=V$5,1,0)))</f>
        <v/>
      </c>
      <c r="CF9" s="82" t="str">
        <f>IF($B9="","",IF(Registrasi!$E$8&lt;Data!CF$7,"",IF(W9=W$5,1,0)))</f>
        <v/>
      </c>
      <c r="CG9" s="82" t="str">
        <f>IF($B9="","",IF(Registrasi!$E$8&lt;Data!CG$7,"",IF(X9=X$5,1,0)))</f>
        <v/>
      </c>
      <c r="CH9" s="82" t="str">
        <f>IF($B9="","",IF(Registrasi!$E$8&lt;Data!CH$7,"",IF(Y9=Y$5,1,0)))</f>
        <v/>
      </c>
      <c r="CI9" s="82" t="str">
        <f>IF($B9="","",IF(Registrasi!$E$8&lt;Data!CI$7,"",IF(Z9=Z$5,1,0)))</f>
        <v/>
      </c>
      <c r="CJ9" s="82" t="str">
        <f>IF($B9="","",IF(Registrasi!$E$8&lt;Data!CJ$7,"",IF(AA9=AA$5,1,0)))</f>
        <v/>
      </c>
      <c r="CK9" s="82" t="str">
        <f>IF($B9="","",IF(Registrasi!$E$8&lt;Data!CK$7,"",IF(AB9=AB$5,1,0)))</f>
        <v/>
      </c>
      <c r="CL9" s="82" t="str">
        <f>IF($B9="","",IF(Registrasi!$E$8&lt;Data!CL$7,"",IF(AC9=AC$5,1,0)))</f>
        <v/>
      </c>
      <c r="CM9" s="82" t="str">
        <f>IF($B9="","",IF(Registrasi!$E$8&lt;Data!CM$7,"",IF(AD9=AD$5,1,0)))</f>
        <v/>
      </c>
      <c r="CN9" s="82" t="str">
        <f>IF($B9="","",IF(Registrasi!$E$8&lt;Data!CN$7,"",IF(AE9=AE$5,1,0)))</f>
        <v/>
      </c>
      <c r="CO9" s="82" t="str">
        <f>IF($B9="","",IF(Registrasi!$E$8&lt;Data!CO$7,"",IF(AF9=AF$5,1,0)))</f>
        <v/>
      </c>
      <c r="CP9" s="82" t="str">
        <f>IF($B9="","",IF(Registrasi!$E$8&lt;Data!CP$7,"",IF(AG9=AG$5,1,0)))</f>
        <v/>
      </c>
      <c r="CQ9" s="82" t="str">
        <f>IF($B9="","",IF(Registrasi!$E$8&lt;Data!CQ$7,"",IF(AH9=AH$5,1,0)))</f>
        <v/>
      </c>
      <c r="CR9" s="82" t="str">
        <f>IF($B9="","",IF(Registrasi!$E$8&lt;Data!CR$7,"",IF(AI9=AI$5,1,0)))</f>
        <v/>
      </c>
      <c r="CS9" s="82" t="str">
        <f>IF($B9="","",IF(Registrasi!$E$8&lt;Data!CS$7,"",IF(AJ9=AJ$5,1,0)))</f>
        <v/>
      </c>
      <c r="CT9" s="82" t="str">
        <f>IF($B9="","",IF(Registrasi!$E$8&lt;Data!CT$7,"",IF(AK9=AK$5,1,0)))</f>
        <v/>
      </c>
      <c r="CU9" s="82" t="str">
        <f>IF($B9="","",IF(Registrasi!$E$8&lt;Data!CU$7,"",IF(AL9=AL$5,1,0)))</f>
        <v/>
      </c>
      <c r="CV9" s="82" t="str">
        <f>IF($B9="","",IF(Registrasi!$E$8&lt;Data!CV$7,"",IF(AM9=AM$5,1,0)))</f>
        <v/>
      </c>
      <c r="CW9" s="82" t="str">
        <f>IF($B9="","",IF(Registrasi!$E$8&lt;Data!CW$7,"",IF(AN9=AN$5,1,0)))</f>
        <v/>
      </c>
      <c r="CX9" s="82" t="str">
        <f>IF($B9="","",IF(Registrasi!$E$8&lt;Data!CX$7,"",IF(AO9=AO$5,1,0)))</f>
        <v/>
      </c>
      <c r="CY9" s="82" t="str">
        <f>IF($B9="","",IF(Registrasi!$E$8&lt;Data!CY$7,"",IF(AP9=AP$5,1,0)))</f>
        <v/>
      </c>
      <c r="CZ9" s="82" t="str">
        <f>IF($B9="","",IF(Registrasi!$E$8&lt;Data!CZ$7,"",IF(AQ9=AQ$5,1,0)))</f>
        <v/>
      </c>
      <c r="DA9" s="82" t="str">
        <f>IF($B9="","",IF(Registrasi!$E$8&lt;Data!DA$7,"",IF(AR9=AR$5,1,0)))</f>
        <v/>
      </c>
      <c r="DB9" s="82" t="str">
        <f>IF($B9="","",IF(Registrasi!$E$8&lt;Data!DB$7,"",IF(AS9=AS$5,1,0)))</f>
        <v/>
      </c>
      <c r="DC9" s="82" t="str">
        <f>IF($B9="","",IF(Registrasi!$E$8&lt;Data!DC$7,"",IF(AT9=AT$5,1,0)))</f>
        <v/>
      </c>
      <c r="DD9" s="82" t="str">
        <f>IF($B9="","",IF(Registrasi!$E$8&lt;Data!DD$7,"",IF(AU9=AU$5,1,0)))</f>
        <v/>
      </c>
      <c r="DE9" s="82" t="str">
        <f>IF($B9="","",IF(Registrasi!$E$8&lt;Data!DE$7,"",IF(AV9=AV$5,1,0)))</f>
        <v/>
      </c>
      <c r="DF9" s="82" t="str">
        <f>IF($B9="","",IF(Registrasi!$E$8&lt;Data!DF$7,"",IF(AW9=AW$5,1,0)))</f>
        <v/>
      </c>
      <c r="DG9" s="82" t="str">
        <f>IF($B9="","",IF(Registrasi!$E$8&lt;Data!DG$7,"",IF(AX9=AX$5,1,0)))</f>
        <v/>
      </c>
      <c r="DH9" s="82" t="str">
        <f>IF($B9="","",IF(Registrasi!$E$8&lt;Data!DH$7,"",IF(AY9=AY$5,1,0)))</f>
        <v/>
      </c>
      <c r="DI9" s="82" t="str">
        <f>IF($B9="","",IF(Registrasi!$E$8&lt;Data!DI$7,"",IF(AZ9=AZ$5,1,0)))</f>
        <v/>
      </c>
      <c r="DJ9" s="82" t="str">
        <f>IF($B9="","",IF(Registrasi!$E$8&lt;Data!DJ$7,"",IF(BA9=BA$5,1,0)))</f>
        <v/>
      </c>
      <c r="DK9" s="82" t="str">
        <f>IF($B9="","",IF(Registrasi!$E$8&lt;Data!DK$7,"",IF(BB9=BB$5,1,0)))</f>
        <v/>
      </c>
      <c r="DL9" s="82" t="str">
        <f>IF($B9="","",IF(Registrasi!$E$8&lt;Data!DL$7,"",IF(BC9=BC$5,1,0)))</f>
        <v/>
      </c>
      <c r="DM9" s="82" t="str">
        <f>IF($B9="","",IF(Registrasi!$E$8&lt;Data!DM$7,"",IF(BD9=BD$5,1,0)))</f>
        <v/>
      </c>
      <c r="DN9" s="82" t="str">
        <f>IF($B9="","",IF(Registrasi!$E$8&lt;Data!DN$7,"",IF(BE9=BE$5,1,0)))</f>
        <v/>
      </c>
      <c r="DO9" s="82" t="str">
        <f>IF($B9="","",IF(Registrasi!$E$8&lt;Data!DO$7,"",IF(BF9=BF$5,1,0)))</f>
        <v/>
      </c>
      <c r="DP9" s="82" t="str">
        <f>IF($B9="","",IF(Registrasi!$E$8&lt;Data!DP$7,"",IF(BG9=BG$5,1,0)))</f>
        <v/>
      </c>
      <c r="DQ9" s="82" t="str">
        <f>IF($B9="","",IF(Registrasi!$E$8&lt;Data!DQ$7,"",IF(BH9=BH$5,1,0)))</f>
        <v/>
      </c>
      <c r="DR9" s="82" t="str">
        <f>IF($B9="","",IF(Registrasi!$E$8&lt;Data!DR$7,"",IF(BI9=BI$5,1,0)))</f>
        <v/>
      </c>
      <c r="DS9" s="82" t="str">
        <f>IF($B9="","",IF(Registrasi!$E$8&lt;Data!DS$7,"",IF(BJ9=BJ$5,1,0)))</f>
        <v/>
      </c>
      <c r="DT9" s="82" t="str">
        <f>IF($B9="","",IF(Registrasi!$E$8&lt;Data!DT$7,"",IF(BK9=BK$5,1,0)))</f>
        <v/>
      </c>
      <c r="DU9" s="82" t="str">
        <f t="shared" si="0"/>
        <v/>
      </c>
      <c r="DV9" s="82" t="str">
        <f>IF(B9="","",Registrasi!$E$8-DU9)</f>
        <v/>
      </c>
      <c r="DW9" s="83" t="str">
        <f>IFERROR(DU9/Registrasi!$E$8*Registrasi!$E$10,"")</f>
        <v/>
      </c>
      <c r="DX9" s="82" t="str">
        <f>IF(B9="","",IF(DW9&gt;=Registrasi!$E$9,"Tuntas","Tidak Tuntas"))</f>
        <v/>
      </c>
    </row>
    <row r="10" spans="1:128" x14ac:dyDescent="0.25">
      <c r="A10" s="12" t="str">
        <f>IF(B10="","",IFERROR(RANK(DU10,$DU$8:$DU$107,0)+COUNTIF($DU$5:$DU10,DU10)-1,""))</f>
        <v/>
      </c>
      <c r="B10" s="50" t="str">
        <f>IF(Registrasi!$E$7&gt;Data!B9,Data!B9+1,"")</f>
        <v/>
      </c>
      <c r="C10" s="145"/>
      <c r="D10" s="51"/>
      <c r="E10" s="51"/>
      <c r="F10" s="51"/>
      <c r="G10" s="51"/>
      <c r="H10" s="51"/>
      <c r="I10" s="53"/>
      <c r="J10" s="53"/>
      <c r="K10" s="53"/>
      <c r="L10" s="53"/>
      <c r="M10" s="53"/>
      <c r="N10" s="51"/>
      <c r="O10" s="51"/>
      <c r="P10" s="51"/>
      <c r="Q10" s="51"/>
      <c r="R10" s="51"/>
      <c r="S10" s="53"/>
      <c r="T10" s="53"/>
      <c r="U10" s="53"/>
      <c r="V10" s="53"/>
      <c r="W10" s="53"/>
      <c r="X10" s="51"/>
      <c r="Y10" s="51"/>
      <c r="Z10" s="51"/>
      <c r="AA10" s="51"/>
      <c r="AB10" s="51"/>
      <c r="AC10" s="53"/>
      <c r="AD10" s="53"/>
      <c r="AE10" s="53"/>
      <c r="AF10" s="53"/>
      <c r="AG10" s="53"/>
      <c r="AH10" s="51"/>
      <c r="AI10" s="51"/>
      <c r="AJ10" s="51"/>
      <c r="AK10" s="51"/>
      <c r="AL10" s="51"/>
      <c r="AM10" s="53"/>
      <c r="AN10" s="53"/>
      <c r="AO10" s="53"/>
      <c r="AP10" s="53"/>
      <c r="AQ10" s="53"/>
      <c r="AR10" s="51"/>
      <c r="AS10" s="51"/>
      <c r="AT10" s="51"/>
      <c r="AU10" s="51"/>
      <c r="AV10" s="51"/>
      <c r="AW10" s="53"/>
      <c r="AX10" s="53"/>
      <c r="AY10" s="53"/>
      <c r="AZ10" s="53"/>
      <c r="BA10" s="53"/>
      <c r="BB10" s="51"/>
      <c r="BC10" s="51"/>
      <c r="BD10" s="51"/>
      <c r="BE10" s="51"/>
      <c r="BF10" s="51"/>
      <c r="BG10" s="53"/>
      <c r="BH10" s="53"/>
      <c r="BI10" s="53"/>
      <c r="BJ10" s="53"/>
      <c r="BK10" s="53"/>
      <c r="BM10" s="82" t="str">
        <f>IF($B10="","",IF(Registrasi!$E$8&lt;Data!BM$7,"",IF(D10=D$5,1,0)))</f>
        <v/>
      </c>
      <c r="BN10" s="82" t="str">
        <f>IF($B10="","",IF(Registrasi!$E$8&lt;Data!BN$7,"",IF(E10=E$5,1,0)))</f>
        <v/>
      </c>
      <c r="BO10" s="82" t="str">
        <f>IF($B10="","",IF(Registrasi!$E$8&lt;Data!BO$7,"",IF(F10=F$5,1,0)))</f>
        <v/>
      </c>
      <c r="BP10" s="82" t="str">
        <f>IF($B10="","",IF(Registrasi!$E$8&lt;Data!BP$7,"",IF(G10=G$5,1,0)))</f>
        <v/>
      </c>
      <c r="BQ10" s="82" t="str">
        <f>IF($B10="","",IF(Registrasi!$E$8&lt;Data!BQ$7,"",IF(H10=H$5,1,0)))</f>
        <v/>
      </c>
      <c r="BR10" s="82" t="str">
        <f>IF($B10="","",IF(Registrasi!$E$8&lt;Data!BR$7,"",IF(I10=I$5,1,0)))</f>
        <v/>
      </c>
      <c r="BS10" s="82" t="str">
        <f>IF($B10="","",IF(Registrasi!$E$8&lt;Data!BS$7,"",IF(J10=J$5,1,0)))</f>
        <v/>
      </c>
      <c r="BT10" s="82" t="str">
        <f>IF($B10="","",IF(Registrasi!$E$8&lt;Data!BT$7,"",IF(K10=K$5,1,0)))</f>
        <v/>
      </c>
      <c r="BU10" s="82" t="str">
        <f>IF($B10="","",IF(Registrasi!$E$8&lt;Data!BU$7,"",IF(L10=L$5,1,0)))</f>
        <v/>
      </c>
      <c r="BV10" s="82" t="str">
        <f>IF($B10="","",IF(Registrasi!$E$8&lt;Data!BV$7,"",IF(M10=M$5,1,0)))</f>
        <v/>
      </c>
      <c r="BW10" s="82" t="str">
        <f>IF($B10="","",IF(Registrasi!$E$8&lt;Data!BW$7,"",IF(N10=N$5,1,0)))</f>
        <v/>
      </c>
      <c r="BX10" s="82" t="str">
        <f>IF($B10="","",IF(Registrasi!$E$8&lt;Data!BX$7,"",IF(O10=O$5,1,0)))</f>
        <v/>
      </c>
      <c r="BY10" s="82" t="str">
        <f>IF($B10="","",IF(Registrasi!$E$8&lt;Data!BY$7,"",IF(P10=P$5,1,0)))</f>
        <v/>
      </c>
      <c r="BZ10" s="82" t="str">
        <f>IF($B10="","",IF(Registrasi!$E$8&lt;Data!BZ$7,"",IF(Q10=Q$5,1,0)))</f>
        <v/>
      </c>
      <c r="CA10" s="82" t="str">
        <f>IF($B10="","",IF(Registrasi!$E$8&lt;Data!CA$7,"",IF(R10=R$5,1,0)))</f>
        <v/>
      </c>
      <c r="CB10" s="82" t="str">
        <f>IF($B10="","",IF(Registrasi!$E$8&lt;Data!CB$7,"",IF(S10=S$5,1,0)))</f>
        <v/>
      </c>
      <c r="CC10" s="82" t="str">
        <f>IF($B10="","",IF(Registrasi!$E$8&lt;Data!CC$7,"",IF(T10=T$5,1,0)))</f>
        <v/>
      </c>
      <c r="CD10" s="82" t="str">
        <f>IF($B10="","",IF(Registrasi!$E$8&lt;Data!CD$7,"",IF(U10=U$5,1,0)))</f>
        <v/>
      </c>
      <c r="CE10" s="82" t="str">
        <f>IF($B10="","",IF(Registrasi!$E$8&lt;Data!CE$7,"",IF(V10=V$5,1,0)))</f>
        <v/>
      </c>
      <c r="CF10" s="82" t="str">
        <f>IF($B10="","",IF(Registrasi!$E$8&lt;Data!CF$7,"",IF(W10=W$5,1,0)))</f>
        <v/>
      </c>
      <c r="CG10" s="82" t="str">
        <f>IF($B10="","",IF(Registrasi!$E$8&lt;Data!CG$7,"",IF(X10=X$5,1,0)))</f>
        <v/>
      </c>
      <c r="CH10" s="82" t="str">
        <f>IF($B10="","",IF(Registrasi!$E$8&lt;Data!CH$7,"",IF(Y10=Y$5,1,0)))</f>
        <v/>
      </c>
      <c r="CI10" s="82" t="str">
        <f>IF($B10="","",IF(Registrasi!$E$8&lt;Data!CI$7,"",IF(Z10=Z$5,1,0)))</f>
        <v/>
      </c>
      <c r="CJ10" s="82" t="str">
        <f>IF($B10="","",IF(Registrasi!$E$8&lt;Data!CJ$7,"",IF(AA10=AA$5,1,0)))</f>
        <v/>
      </c>
      <c r="CK10" s="82" t="str">
        <f>IF($B10="","",IF(Registrasi!$E$8&lt;Data!CK$7,"",IF(AB10=AB$5,1,0)))</f>
        <v/>
      </c>
      <c r="CL10" s="82" t="str">
        <f>IF($B10="","",IF(Registrasi!$E$8&lt;Data!CL$7,"",IF(AC10=AC$5,1,0)))</f>
        <v/>
      </c>
      <c r="CM10" s="82" t="str">
        <f>IF($B10="","",IF(Registrasi!$E$8&lt;Data!CM$7,"",IF(AD10=AD$5,1,0)))</f>
        <v/>
      </c>
      <c r="CN10" s="82" t="str">
        <f>IF($B10="","",IF(Registrasi!$E$8&lt;Data!CN$7,"",IF(AE10=AE$5,1,0)))</f>
        <v/>
      </c>
      <c r="CO10" s="82" t="str">
        <f>IF($B10="","",IF(Registrasi!$E$8&lt;Data!CO$7,"",IF(AF10=AF$5,1,0)))</f>
        <v/>
      </c>
      <c r="CP10" s="82" t="str">
        <f>IF($B10="","",IF(Registrasi!$E$8&lt;Data!CP$7,"",IF(AG10=AG$5,1,0)))</f>
        <v/>
      </c>
      <c r="CQ10" s="82" t="str">
        <f>IF($B10="","",IF(Registrasi!$E$8&lt;Data!CQ$7,"",IF(AH10=AH$5,1,0)))</f>
        <v/>
      </c>
      <c r="CR10" s="82" t="str">
        <f>IF($B10="","",IF(Registrasi!$E$8&lt;Data!CR$7,"",IF(AI10=AI$5,1,0)))</f>
        <v/>
      </c>
      <c r="CS10" s="82" t="str">
        <f>IF($B10="","",IF(Registrasi!$E$8&lt;Data!CS$7,"",IF(AJ10=AJ$5,1,0)))</f>
        <v/>
      </c>
      <c r="CT10" s="82" t="str">
        <f>IF($B10="","",IF(Registrasi!$E$8&lt;Data!CT$7,"",IF(AK10=AK$5,1,0)))</f>
        <v/>
      </c>
      <c r="CU10" s="82" t="str">
        <f>IF($B10="","",IF(Registrasi!$E$8&lt;Data!CU$7,"",IF(AL10=AL$5,1,0)))</f>
        <v/>
      </c>
      <c r="CV10" s="82" t="str">
        <f>IF($B10="","",IF(Registrasi!$E$8&lt;Data!CV$7,"",IF(AM10=AM$5,1,0)))</f>
        <v/>
      </c>
      <c r="CW10" s="82" t="str">
        <f>IF($B10="","",IF(Registrasi!$E$8&lt;Data!CW$7,"",IF(AN10=AN$5,1,0)))</f>
        <v/>
      </c>
      <c r="CX10" s="82" t="str">
        <f>IF($B10="","",IF(Registrasi!$E$8&lt;Data!CX$7,"",IF(AO10=AO$5,1,0)))</f>
        <v/>
      </c>
      <c r="CY10" s="82" t="str">
        <f>IF($B10="","",IF(Registrasi!$E$8&lt;Data!CY$7,"",IF(AP10=AP$5,1,0)))</f>
        <v/>
      </c>
      <c r="CZ10" s="82" t="str">
        <f>IF($B10="","",IF(Registrasi!$E$8&lt;Data!CZ$7,"",IF(AQ10=AQ$5,1,0)))</f>
        <v/>
      </c>
      <c r="DA10" s="82" t="str">
        <f>IF($B10="","",IF(Registrasi!$E$8&lt;Data!DA$7,"",IF(AR10=AR$5,1,0)))</f>
        <v/>
      </c>
      <c r="DB10" s="82" t="str">
        <f>IF($B10="","",IF(Registrasi!$E$8&lt;Data!DB$7,"",IF(AS10=AS$5,1,0)))</f>
        <v/>
      </c>
      <c r="DC10" s="82" t="str">
        <f>IF($B10="","",IF(Registrasi!$E$8&lt;Data!DC$7,"",IF(AT10=AT$5,1,0)))</f>
        <v/>
      </c>
      <c r="DD10" s="82" t="str">
        <f>IF($B10="","",IF(Registrasi!$E$8&lt;Data!DD$7,"",IF(AU10=AU$5,1,0)))</f>
        <v/>
      </c>
      <c r="DE10" s="82" t="str">
        <f>IF($B10="","",IF(Registrasi!$E$8&lt;Data!DE$7,"",IF(AV10=AV$5,1,0)))</f>
        <v/>
      </c>
      <c r="DF10" s="82" t="str">
        <f>IF($B10="","",IF(Registrasi!$E$8&lt;Data!DF$7,"",IF(AW10=AW$5,1,0)))</f>
        <v/>
      </c>
      <c r="DG10" s="82" t="str">
        <f>IF($B10="","",IF(Registrasi!$E$8&lt;Data!DG$7,"",IF(AX10=AX$5,1,0)))</f>
        <v/>
      </c>
      <c r="DH10" s="82" t="str">
        <f>IF($B10="","",IF(Registrasi!$E$8&lt;Data!DH$7,"",IF(AY10=AY$5,1,0)))</f>
        <v/>
      </c>
      <c r="DI10" s="82" t="str">
        <f>IF($B10="","",IF(Registrasi!$E$8&lt;Data!DI$7,"",IF(AZ10=AZ$5,1,0)))</f>
        <v/>
      </c>
      <c r="DJ10" s="82" t="str">
        <f>IF($B10="","",IF(Registrasi!$E$8&lt;Data!DJ$7,"",IF(BA10=BA$5,1,0)))</f>
        <v/>
      </c>
      <c r="DK10" s="82" t="str">
        <f>IF($B10="","",IF(Registrasi!$E$8&lt;Data!DK$7,"",IF(BB10=BB$5,1,0)))</f>
        <v/>
      </c>
      <c r="DL10" s="82" t="str">
        <f>IF($B10="","",IF(Registrasi!$E$8&lt;Data!DL$7,"",IF(BC10=BC$5,1,0)))</f>
        <v/>
      </c>
      <c r="DM10" s="82" t="str">
        <f>IF($B10="","",IF(Registrasi!$E$8&lt;Data!DM$7,"",IF(BD10=BD$5,1,0)))</f>
        <v/>
      </c>
      <c r="DN10" s="82" t="str">
        <f>IF($B10="","",IF(Registrasi!$E$8&lt;Data!DN$7,"",IF(BE10=BE$5,1,0)))</f>
        <v/>
      </c>
      <c r="DO10" s="82" t="str">
        <f>IF($B10="","",IF(Registrasi!$E$8&lt;Data!DO$7,"",IF(BF10=BF$5,1,0)))</f>
        <v/>
      </c>
      <c r="DP10" s="82" t="str">
        <f>IF($B10="","",IF(Registrasi!$E$8&lt;Data!DP$7,"",IF(BG10=BG$5,1,0)))</f>
        <v/>
      </c>
      <c r="DQ10" s="82" t="str">
        <f>IF($B10="","",IF(Registrasi!$E$8&lt;Data!DQ$7,"",IF(BH10=BH$5,1,0)))</f>
        <v/>
      </c>
      <c r="DR10" s="82" t="str">
        <f>IF($B10="","",IF(Registrasi!$E$8&lt;Data!DR$7,"",IF(BI10=BI$5,1,0)))</f>
        <v/>
      </c>
      <c r="DS10" s="82" t="str">
        <f>IF($B10="","",IF(Registrasi!$E$8&lt;Data!DS$7,"",IF(BJ10=BJ$5,1,0)))</f>
        <v/>
      </c>
      <c r="DT10" s="82" t="str">
        <f>IF($B10="","",IF(Registrasi!$E$8&lt;Data!DT$7,"",IF(BK10=BK$5,1,0)))</f>
        <v/>
      </c>
      <c r="DU10" s="82" t="str">
        <f t="shared" si="0"/>
        <v/>
      </c>
      <c r="DV10" s="82" t="str">
        <f>IF(B10="","",Registrasi!$E$8-DU10)</f>
        <v/>
      </c>
      <c r="DW10" s="83" t="str">
        <f>IFERROR(DU10/Registrasi!$E$8*Registrasi!$E$10,"")</f>
        <v/>
      </c>
      <c r="DX10" s="82" t="str">
        <f>IF(B10="","",IF(DW10&gt;=Registrasi!$E$9,"Tuntas","Tidak Tuntas"))</f>
        <v/>
      </c>
    </row>
    <row r="11" spans="1:128" x14ac:dyDescent="0.25">
      <c r="A11" s="12" t="str">
        <f>IF(B11="","",IFERROR(RANK(DU11,$DU$8:$DU$107,0)+COUNTIF($DU$5:$DU11,DU11)-1,""))</f>
        <v/>
      </c>
      <c r="B11" s="50" t="str">
        <f>IF(Registrasi!$E$7&gt;Data!B10,Data!B10+1,"")</f>
        <v/>
      </c>
      <c r="C11" s="145"/>
      <c r="D11" s="51"/>
      <c r="E11" s="51"/>
      <c r="F11" s="51"/>
      <c r="G11" s="51"/>
      <c r="H11" s="51"/>
      <c r="I11" s="53"/>
      <c r="J11" s="53"/>
      <c r="K11" s="53"/>
      <c r="L11" s="53"/>
      <c r="M11" s="53"/>
      <c r="N11" s="51"/>
      <c r="O11" s="51"/>
      <c r="P11" s="51"/>
      <c r="Q11" s="51"/>
      <c r="R11" s="51"/>
      <c r="S11" s="53"/>
      <c r="T11" s="53"/>
      <c r="U11" s="53"/>
      <c r="V11" s="53"/>
      <c r="W11" s="53"/>
      <c r="X11" s="51"/>
      <c r="Y11" s="51"/>
      <c r="Z11" s="51"/>
      <c r="AA11" s="51"/>
      <c r="AB11" s="51"/>
      <c r="AC11" s="53"/>
      <c r="AD11" s="53"/>
      <c r="AE11" s="53"/>
      <c r="AF11" s="53"/>
      <c r="AG11" s="53"/>
      <c r="AH11" s="51"/>
      <c r="AI11" s="51"/>
      <c r="AJ11" s="51"/>
      <c r="AK11" s="51"/>
      <c r="AL11" s="51"/>
      <c r="AM11" s="53"/>
      <c r="AN11" s="53"/>
      <c r="AO11" s="53"/>
      <c r="AP11" s="53"/>
      <c r="AQ11" s="53"/>
      <c r="AR11" s="51"/>
      <c r="AS11" s="51"/>
      <c r="AT11" s="51"/>
      <c r="AU11" s="51"/>
      <c r="AV11" s="51"/>
      <c r="AW11" s="53"/>
      <c r="AX11" s="53"/>
      <c r="AY11" s="53"/>
      <c r="AZ11" s="53"/>
      <c r="BA11" s="53"/>
      <c r="BB11" s="51"/>
      <c r="BC11" s="51"/>
      <c r="BD11" s="51"/>
      <c r="BE11" s="51"/>
      <c r="BF11" s="51"/>
      <c r="BG11" s="53"/>
      <c r="BH11" s="53"/>
      <c r="BI11" s="53"/>
      <c r="BJ11" s="53"/>
      <c r="BK11" s="53"/>
      <c r="BM11" s="82" t="str">
        <f>IF($B11="","",IF(Registrasi!$E$8&lt;Data!BM$7,"",IF(D11=D$5,1,0)))</f>
        <v/>
      </c>
      <c r="BN11" s="82" t="str">
        <f>IF($B11="","",IF(Registrasi!$E$8&lt;Data!BN$7,"",IF(E11=E$5,1,0)))</f>
        <v/>
      </c>
      <c r="BO11" s="82" t="str">
        <f>IF($B11="","",IF(Registrasi!$E$8&lt;Data!BO$7,"",IF(F11=F$5,1,0)))</f>
        <v/>
      </c>
      <c r="BP11" s="82" t="str">
        <f>IF($B11="","",IF(Registrasi!$E$8&lt;Data!BP$7,"",IF(G11=G$5,1,0)))</f>
        <v/>
      </c>
      <c r="BQ11" s="82" t="str">
        <f>IF($B11="","",IF(Registrasi!$E$8&lt;Data!BQ$7,"",IF(H11=H$5,1,0)))</f>
        <v/>
      </c>
      <c r="BR11" s="82" t="str">
        <f>IF($B11="","",IF(Registrasi!$E$8&lt;Data!BR$7,"",IF(I11=I$5,1,0)))</f>
        <v/>
      </c>
      <c r="BS11" s="82" t="str">
        <f>IF($B11="","",IF(Registrasi!$E$8&lt;Data!BS$7,"",IF(J11=J$5,1,0)))</f>
        <v/>
      </c>
      <c r="BT11" s="82" t="str">
        <f>IF($B11="","",IF(Registrasi!$E$8&lt;Data!BT$7,"",IF(K11=K$5,1,0)))</f>
        <v/>
      </c>
      <c r="BU11" s="82" t="str">
        <f>IF($B11="","",IF(Registrasi!$E$8&lt;Data!BU$7,"",IF(L11=L$5,1,0)))</f>
        <v/>
      </c>
      <c r="BV11" s="82" t="str">
        <f>IF($B11="","",IF(Registrasi!$E$8&lt;Data!BV$7,"",IF(M11=M$5,1,0)))</f>
        <v/>
      </c>
      <c r="BW11" s="82" t="str">
        <f>IF($B11="","",IF(Registrasi!$E$8&lt;Data!BW$7,"",IF(N11=N$5,1,0)))</f>
        <v/>
      </c>
      <c r="BX11" s="82" t="str">
        <f>IF($B11="","",IF(Registrasi!$E$8&lt;Data!BX$7,"",IF(O11=O$5,1,0)))</f>
        <v/>
      </c>
      <c r="BY11" s="82" t="str">
        <f>IF($B11="","",IF(Registrasi!$E$8&lt;Data!BY$7,"",IF(P11=P$5,1,0)))</f>
        <v/>
      </c>
      <c r="BZ11" s="82" t="str">
        <f>IF($B11="","",IF(Registrasi!$E$8&lt;Data!BZ$7,"",IF(Q11=Q$5,1,0)))</f>
        <v/>
      </c>
      <c r="CA11" s="82" t="str">
        <f>IF($B11="","",IF(Registrasi!$E$8&lt;Data!CA$7,"",IF(R11=R$5,1,0)))</f>
        <v/>
      </c>
      <c r="CB11" s="82" t="str">
        <f>IF($B11="","",IF(Registrasi!$E$8&lt;Data!CB$7,"",IF(S11=S$5,1,0)))</f>
        <v/>
      </c>
      <c r="CC11" s="82" t="str">
        <f>IF($B11="","",IF(Registrasi!$E$8&lt;Data!CC$7,"",IF(T11=T$5,1,0)))</f>
        <v/>
      </c>
      <c r="CD11" s="82" t="str">
        <f>IF($B11="","",IF(Registrasi!$E$8&lt;Data!CD$7,"",IF(U11=U$5,1,0)))</f>
        <v/>
      </c>
      <c r="CE11" s="82" t="str">
        <f>IF($B11="","",IF(Registrasi!$E$8&lt;Data!CE$7,"",IF(V11=V$5,1,0)))</f>
        <v/>
      </c>
      <c r="CF11" s="82" t="str">
        <f>IF($B11="","",IF(Registrasi!$E$8&lt;Data!CF$7,"",IF(W11=W$5,1,0)))</f>
        <v/>
      </c>
      <c r="CG11" s="82" t="str">
        <f>IF($B11="","",IF(Registrasi!$E$8&lt;Data!CG$7,"",IF(X11=X$5,1,0)))</f>
        <v/>
      </c>
      <c r="CH11" s="82" t="str">
        <f>IF($B11="","",IF(Registrasi!$E$8&lt;Data!CH$7,"",IF(Y11=Y$5,1,0)))</f>
        <v/>
      </c>
      <c r="CI11" s="82" t="str">
        <f>IF($B11="","",IF(Registrasi!$E$8&lt;Data!CI$7,"",IF(Z11=Z$5,1,0)))</f>
        <v/>
      </c>
      <c r="CJ11" s="82" t="str">
        <f>IF($B11="","",IF(Registrasi!$E$8&lt;Data!CJ$7,"",IF(AA11=AA$5,1,0)))</f>
        <v/>
      </c>
      <c r="CK11" s="82" t="str">
        <f>IF($B11="","",IF(Registrasi!$E$8&lt;Data!CK$7,"",IF(AB11=AB$5,1,0)))</f>
        <v/>
      </c>
      <c r="CL11" s="82" t="str">
        <f>IF($B11="","",IF(Registrasi!$E$8&lt;Data!CL$7,"",IF(AC11=AC$5,1,0)))</f>
        <v/>
      </c>
      <c r="CM11" s="82" t="str">
        <f>IF($B11="","",IF(Registrasi!$E$8&lt;Data!CM$7,"",IF(AD11=AD$5,1,0)))</f>
        <v/>
      </c>
      <c r="CN11" s="82" t="str">
        <f>IF($B11="","",IF(Registrasi!$E$8&lt;Data!CN$7,"",IF(AE11=AE$5,1,0)))</f>
        <v/>
      </c>
      <c r="CO11" s="82" t="str">
        <f>IF($B11="","",IF(Registrasi!$E$8&lt;Data!CO$7,"",IF(AF11=AF$5,1,0)))</f>
        <v/>
      </c>
      <c r="CP11" s="82" t="str">
        <f>IF($B11="","",IF(Registrasi!$E$8&lt;Data!CP$7,"",IF(AG11=AG$5,1,0)))</f>
        <v/>
      </c>
      <c r="CQ11" s="82" t="str">
        <f>IF($B11="","",IF(Registrasi!$E$8&lt;Data!CQ$7,"",IF(AH11=AH$5,1,0)))</f>
        <v/>
      </c>
      <c r="CR11" s="82" t="str">
        <f>IF($B11="","",IF(Registrasi!$E$8&lt;Data!CR$7,"",IF(AI11=AI$5,1,0)))</f>
        <v/>
      </c>
      <c r="CS11" s="82" t="str">
        <f>IF($B11="","",IF(Registrasi!$E$8&lt;Data!CS$7,"",IF(AJ11=AJ$5,1,0)))</f>
        <v/>
      </c>
      <c r="CT11" s="82" t="str">
        <f>IF($B11="","",IF(Registrasi!$E$8&lt;Data!CT$7,"",IF(AK11=AK$5,1,0)))</f>
        <v/>
      </c>
      <c r="CU11" s="82" t="str">
        <f>IF($B11="","",IF(Registrasi!$E$8&lt;Data!CU$7,"",IF(AL11=AL$5,1,0)))</f>
        <v/>
      </c>
      <c r="CV11" s="82" t="str">
        <f>IF($B11="","",IF(Registrasi!$E$8&lt;Data!CV$7,"",IF(AM11=AM$5,1,0)))</f>
        <v/>
      </c>
      <c r="CW11" s="82" t="str">
        <f>IF($B11="","",IF(Registrasi!$E$8&lt;Data!CW$7,"",IF(AN11=AN$5,1,0)))</f>
        <v/>
      </c>
      <c r="CX11" s="82" t="str">
        <f>IF($B11="","",IF(Registrasi!$E$8&lt;Data!CX$7,"",IF(AO11=AO$5,1,0)))</f>
        <v/>
      </c>
      <c r="CY11" s="82" t="str">
        <f>IF($B11="","",IF(Registrasi!$E$8&lt;Data!CY$7,"",IF(AP11=AP$5,1,0)))</f>
        <v/>
      </c>
      <c r="CZ11" s="82" t="str">
        <f>IF($B11="","",IF(Registrasi!$E$8&lt;Data!CZ$7,"",IF(AQ11=AQ$5,1,0)))</f>
        <v/>
      </c>
      <c r="DA11" s="82" t="str">
        <f>IF($B11="","",IF(Registrasi!$E$8&lt;Data!DA$7,"",IF(AR11=AR$5,1,0)))</f>
        <v/>
      </c>
      <c r="DB11" s="82" t="str">
        <f>IF($B11="","",IF(Registrasi!$E$8&lt;Data!DB$7,"",IF(AS11=AS$5,1,0)))</f>
        <v/>
      </c>
      <c r="DC11" s="82" t="str">
        <f>IF($B11="","",IF(Registrasi!$E$8&lt;Data!DC$7,"",IF(AT11=AT$5,1,0)))</f>
        <v/>
      </c>
      <c r="DD11" s="82" t="str">
        <f>IF($B11="","",IF(Registrasi!$E$8&lt;Data!DD$7,"",IF(AU11=AU$5,1,0)))</f>
        <v/>
      </c>
      <c r="DE11" s="82" t="str">
        <f>IF($B11="","",IF(Registrasi!$E$8&lt;Data!DE$7,"",IF(AV11=AV$5,1,0)))</f>
        <v/>
      </c>
      <c r="DF11" s="82" t="str">
        <f>IF($B11="","",IF(Registrasi!$E$8&lt;Data!DF$7,"",IF(AW11=AW$5,1,0)))</f>
        <v/>
      </c>
      <c r="DG11" s="82" t="str">
        <f>IF($B11="","",IF(Registrasi!$E$8&lt;Data!DG$7,"",IF(AX11=AX$5,1,0)))</f>
        <v/>
      </c>
      <c r="DH11" s="82" t="str">
        <f>IF($B11="","",IF(Registrasi!$E$8&lt;Data!DH$7,"",IF(AY11=AY$5,1,0)))</f>
        <v/>
      </c>
      <c r="DI11" s="82" t="str">
        <f>IF($B11="","",IF(Registrasi!$E$8&lt;Data!DI$7,"",IF(AZ11=AZ$5,1,0)))</f>
        <v/>
      </c>
      <c r="DJ11" s="82" t="str">
        <f>IF($B11="","",IF(Registrasi!$E$8&lt;Data!DJ$7,"",IF(BA11=BA$5,1,0)))</f>
        <v/>
      </c>
      <c r="DK11" s="82" t="str">
        <f>IF($B11="","",IF(Registrasi!$E$8&lt;Data!DK$7,"",IF(BB11=BB$5,1,0)))</f>
        <v/>
      </c>
      <c r="DL11" s="82" t="str">
        <f>IF($B11="","",IF(Registrasi!$E$8&lt;Data!DL$7,"",IF(BC11=BC$5,1,0)))</f>
        <v/>
      </c>
      <c r="DM11" s="82" t="str">
        <f>IF($B11="","",IF(Registrasi!$E$8&lt;Data!DM$7,"",IF(BD11=BD$5,1,0)))</f>
        <v/>
      </c>
      <c r="DN11" s="82" t="str">
        <f>IF($B11="","",IF(Registrasi!$E$8&lt;Data!DN$7,"",IF(BE11=BE$5,1,0)))</f>
        <v/>
      </c>
      <c r="DO11" s="82" t="str">
        <f>IF($B11="","",IF(Registrasi!$E$8&lt;Data!DO$7,"",IF(BF11=BF$5,1,0)))</f>
        <v/>
      </c>
      <c r="DP11" s="82" t="str">
        <f>IF($B11="","",IF(Registrasi!$E$8&lt;Data!DP$7,"",IF(BG11=BG$5,1,0)))</f>
        <v/>
      </c>
      <c r="DQ11" s="82" t="str">
        <f>IF($B11="","",IF(Registrasi!$E$8&lt;Data!DQ$7,"",IF(BH11=BH$5,1,0)))</f>
        <v/>
      </c>
      <c r="DR11" s="82" t="str">
        <f>IF($B11="","",IF(Registrasi!$E$8&lt;Data!DR$7,"",IF(BI11=BI$5,1,0)))</f>
        <v/>
      </c>
      <c r="DS11" s="82" t="str">
        <f>IF($B11="","",IF(Registrasi!$E$8&lt;Data!DS$7,"",IF(BJ11=BJ$5,1,0)))</f>
        <v/>
      </c>
      <c r="DT11" s="82" t="str">
        <f>IF($B11="","",IF(Registrasi!$E$8&lt;Data!DT$7,"",IF(BK11=BK$5,1,0)))</f>
        <v/>
      </c>
      <c r="DU11" s="82" t="str">
        <f t="shared" si="0"/>
        <v/>
      </c>
      <c r="DV11" s="82" t="str">
        <f>IF(B11="","",Registrasi!$E$8-DU11)</f>
        <v/>
      </c>
      <c r="DW11" s="83" t="str">
        <f>IFERROR(DU11/Registrasi!$E$8*Registrasi!$E$10,"")</f>
        <v/>
      </c>
      <c r="DX11" s="82" t="str">
        <f>IF(B11="","",IF(DW11&gt;=Registrasi!$E$9,"Tuntas","Tidak Tuntas"))</f>
        <v/>
      </c>
    </row>
    <row r="12" spans="1:128" x14ac:dyDescent="0.25">
      <c r="A12" s="12" t="str">
        <f>IF(B12="","",IFERROR(RANK(DU12,$DU$8:$DU$107,0)+COUNTIF($DU$5:$DU12,DU12)-1,""))</f>
        <v/>
      </c>
      <c r="B12" s="50" t="str">
        <f>IF(Registrasi!$E$7&gt;Data!B11,Data!B11+1,"")</f>
        <v/>
      </c>
      <c r="C12" s="145"/>
      <c r="D12" s="51"/>
      <c r="E12" s="51"/>
      <c r="F12" s="51"/>
      <c r="G12" s="51"/>
      <c r="H12" s="51"/>
      <c r="I12" s="53"/>
      <c r="J12" s="53"/>
      <c r="K12" s="53"/>
      <c r="L12" s="53"/>
      <c r="M12" s="53"/>
      <c r="N12" s="51"/>
      <c r="O12" s="51"/>
      <c r="P12" s="51"/>
      <c r="Q12" s="51"/>
      <c r="R12" s="51"/>
      <c r="S12" s="53"/>
      <c r="T12" s="53"/>
      <c r="U12" s="53"/>
      <c r="V12" s="53"/>
      <c r="W12" s="53"/>
      <c r="X12" s="51"/>
      <c r="Y12" s="51"/>
      <c r="Z12" s="51"/>
      <c r="AA12" s="51"/>
      <c r="AB12" s="51"/>
      <c r="AC12" s="53"/>
      <c r="AD12" s="53"/>
      <c r="AE12" s="53"/>
      <c r="AF12" s="53"/>
      <c r="AG12" s="53"/>
      <c r="AH12" s="51"/>
      <c r="AI12" s="51"/>
      <c r="AJ12" s="51"/>
      <c r="AK12" s="51"/>
      <c r="AL12" s="51"/>
      <c r="AM12" s="53"/>
      <c r="AN12" s="53"/>
      <c r="AO12" s="53"/>
      <c r="AP12" s="53"/>
      <c r="AQ12" s="53"/>
      <c r="AR12" s="51"/>
      <c r="AS12" s="51"/>
      <c r="AT12" s="51"/>
      <c r="AU12" s="51"/>
      <c r="AV12" s="51"/>
      <c r="AW12" s="53"/>
      <c r="AX12" s="53"/>
      <c r="AY12" s="53"/>
      <c r="AZ12" s="53"/>
      <c r="BA12" s="53"/>
      <c r="BB12" s="51"/>
      <c r="BC12" s="51"/>
      <c r="BD12" s="51"/>
      <c r="BE12" s="51"/>
      <c r="BF12" s="51"/>
      <c r="BG12" s="53"/>
      <c r="BH12" s="53"/>
      <c r="BI12" s="53"/>
      <c r="BJ12" s="53"/>
      <c r="BK12" s="53"/>
      <c r="BM12" s="82" t="str">
        <f>IF($B12="","",IF(Registrasi!$E$8&lt;Data!BM$7,"",IF(D12=D$5,1,0)))</f>
        <v/>
      </c>
      <c r="BN12" s="82" t="str">
        <f>IF($B12="","",IF(Registrasi!$E$8&lt;Data!BN$7,"",IF(E12=E$5,1,0)))</f>
        <v/>
      </c>
      <c r="BO12" s="82" t="str">
        <f>IF($B12="","",IF(Registrasi!$E$8&lt;Data!BO$7,"",IF(F12=F$5,1,0)))</f>
        <v/>
      </c>
      <c r="BP12" s="82" t="str">
        <f>IF($B12="","",IF(Registrasi!$E$8&lt;Data!BP$7,"",IF(G12=G$5,1,0)))</f>
        <v/>
      </c>
      <c r="BQ12" s="82" t="str">
        <f>IF($B12="","",IF(Registrasi!$E$8&lt;Data!BQ$7,"",IF(H12=H$5,1,0)))</f>
        <v/>
      </c>
      <c r="BR12" s="82" t="str">
        <f>IF($B12="","",IF(Registrasi!$E$8&lt;Data!BR$7,"",IF(I12=I$5,1,0)))</f>
        <v/>
      </c>
      <c r="BS12" s="82" t="str">
        <f>IF($B12="","",IF(Registrasi!$E$8&lt;Data!BS$7,"",IF(J12=J$5,1,0)))</f>
        <v/>
      </c>
      <c r="BT12" s="82" t="str">
        <f>IF($B12="","",IF(Registrasi!$E$8&lt;Data!BT$7,"",IF(K12=K$5,1,0)))</f>
        <v/>
      </c>
      <c r="BU12" s="82" t="str">
        <f>IF($B12="","",IF(Registrasi!$E$8&lt;Data!BU$7,"",IF(L12=L$5,1,0)))</f>
        <v/>
      </c>
      <c r="BV12" s="82" t="str">
        <f>IF($B12="","",IF(Registrasi!$E$8&lt;Data!BV$7,"",IF(M12=M$5,1,0)))</f>
        <v/>
      </c>
      <c r="BW12" s="82" t="str">
        <f>IF($B12="","",IF(Registrasi!$E$8&lt;Data!BW$7,"",IF(N12=N$5,1,0)))</f>
        <v/>
      </c>
      <c r="BX12" s="82" t="str">
        <f>IF($B12="","",IF(Registrasi!$E$8&lt;Data!BX$7,"",IF(O12=O$5,1,0)))</f>
        <v/>
      </c>
      <c r="BY12" s="82" t="str">
        <f>IF($B12="","",IF(Registrasi!$E$8&lt;Data!BY$7,"",IF(P12=P$5,1,0)))</f>
        <v/>
      </c>
      <c r="BZ12" s="82" t="str">
        <f>IF($B12="","",IF(Registrasi!$E$8&lt;Data!BZ$7,"",IF(Q12=Q$5,1,0)))</f>
        <v/>
      </c>
      <c r="CA12" s="82" t="str">
        <f>IF($B12="","",IF(Registrasi!$E$8&lt;Data!CA$7,"",IF(R12=R$5,1,0)))</f>
        <v/>
      </c>
      <c r="CB12" s="82" t="str">
        <f>IF($B12="","",IF(Registrasi!$E$8&lt;Data!CB$7,"",IF(S12=S$5,1,0)))</f>
        <v/>
      </c>
      <c r="CC12" s="82" t="str">
        <f>IF($B12="","",IF(Registrasi!$E$8&lt;Data!CC$7,"",IF(T12=T$5,1,0)))</f>
        <v/>
      </c>
      <c r="CD12" s="82" t="str">
        <f>IF($B12="","",IF(Registrasi!$E$8&lt;Data!CD$7,"",IF(U12=U$5,1,0)))</f>
        <v/>
      </c>
      <c r="CE12" s="82" t="str">
        <f>IF($B12="","",IF(Registrasi!$E$8&lt;Data!CE$7,"",IF(V12=V$5,1,0)))</f>
        <v/>
      </c>
      <c r="CF12" s="82" t="str">
        <f>IF($B12="","",IF(Registrasi!$E$8&lt;Data!CF$7,"",IF(W12=W$5,1,0)))</f>
        <v/>
      </c>
      <c r="CG12" s="82" t="str">
        <f>IF($B12="","",IF(Registrasi!$E$8&lt;Data!CG$7,"",IF(X12=X$5,1,0)))</f>
        <v/>
      </c>
      <c r="CH12" s="82" t="str">
        <f>IF($B12="","",IF(Registrasi!$E$8&lt;Data!CH$7,"",IF(Y12=Y$5,1,0)))</f>
        <v/>
      </c>
      <c r="CI12" s="82" t="str">
        <f>IF($B12="","",IF(Registrasi!$E$8&lt;Data!CI$7,"",IF(Z12=Z$5,1,0)))</f>
        <v/>
      </c>
      <c r="CJ12" s="82" t="str">
        <f>IF($B12="","",IF(Registrasi!$E$8&lt;Data!CJ$7,"",IF(AA12=AA$5,1,0)))</f>
        <v/>
      </c>
      <c r="CK12" s="82" t="str">
        <f>IF($B12="","",IF(Registrasi!$E$8&lt;Data!CK$7,"",IF(AB12=AB$5,1,0)))</f>
        <v/>
      </c>
      <c r="CL12" s="82" t="str">
        <f>IF($B12="","",IF(Registrasi!$E$8&lt;Data!CL$7,"",IF(AC12=AC$5,1,0)))</f>
        <v/>
      </c>
      <c r="CM12" s="82" t="str">
        <f>IF($B12="","",IF(Registrasi!$E$8&lt;Data!CM$7,"",IF(AD12=AD$5,1,0)))</f>
        <v/>
      </c>
      <c r="CN12" s="82" t="str">
        <f>IF($B12="","",IF(Registrasi!$E$8&lt;Data!CN$7,"",IF(AE12=AE$5,1,0)))</f>
        <v/>
      </c>
      <c r="CO12" s="82" t="str">
        <f>IF($B12="","",IF(Registrasi!$E$8&lt;Data!CO$7,"",IF(AF12=AF$5,1,0)))</f>
        <v/>
      </c>
      <c r="CP12" s="82" t="str">
        <f>IF($B12="","",IF(Registrasi!$E$8&lt;Data!CP$7,"",IF(AG12=AG$5,1,0)))</f>
        <v/>
      </c>
      <c r="CQ12" s="82" t="str">
        <f>IF($B12="","",IF(Registrasi!$E$8&lt;Data!CQ$7,"",IF(AH12=AH$5,1,0)))</f>
        <v/>
      </c>
      <c r="CR12" s="82" t="str">
        <f>IF($B12="","",IF(Registrasi!$E$8&lt;Data!CR$7,"",IF(AI12=AI$5,1,0)))</f>
        <v/>
      </c>
      <c r="CS12" s="82" t="str">
        <f>IF($B12="","",IF(Registrasi!$E$8&lt;Data!CS$7,"",IF(AJ12=AJ$5,1,0)))</f>
        <v/>
      </c>
      <c r="CT12" s="82" t="str">
        <f>IF($B12="","",IF(Registrasi!$E$8&lt;Data!CT$7,"",IF(AK12=AK$5,1,0)))</f>
        <v/>
      </c>
      <c r="CU12" s="82" t="str">
        <f>IF($B12="","",IF(Registrasi!$E$8&lt;Data!CU$7,"",IF(AL12=AL$5,1,0)))</f>
        <v/>
      </c>
      <c r="CV12" s="82" t="str">
        <f>IF($B12="","",IF(Registrasi!$E$8&lt;Data!CV$7,"",IF(AM12=AM$5,1,0)))</f>
        <v/>
      </c>
      <c r="CW12" s="82" t="str">
        <f>IF($B12="","",IF(Registrasi!$E$8&lt;Data!CW$7,"",IF(AN12=AN$5,1,0)))</f>
        <v/>
      </c>
      <c r="CX12" s="82" t="str">
        <f>IF($B12="","",IF(Registrasi!$E$8&lt;Data!CX$7,"",IF(AO12=AO$5,1,0)))</f>
        <v/>
      </c>
      <c r="CY12" s="82" t="str">
        <f>IF($B12="","",IF(Registrasi!$E$8&lt;Data!CY$7,"",IF(AP12=AP$5,1,0)))</f>
        <v/>
      </c>
      <c r="CZ12" s="82" t="str">
        <f>IF($B12="","",IF(Registrasi!$E$8&lt;Data!CZ$7,"",IF(AQ12=AQ$5,1,0)))</f>
        <v/>
      </c>
      <c r="DA12" s="82" t="str">
        <f>IF($B12="","",IF(Registrasi!$E$8&lt;Data!DA$7,"",IF(AR12=AR$5,1,0)))</f>
        <v/>
      </c>
      <c r="DB12" s="82" t="str">
        <f>IF($B12="","",IF(Registrasi!$E$8&lt;Data!DB$7,"",IF(AS12=AS$5,1,0)))</f>
        <v/>
      </c>
      <c r="DC12" s="82" t="str">
        <f>IF($B12="","",IF(Registrasi!$E$8&lt;Data!DC$7,"",IF(AT12=AT$5,1,0)))</f>
        <v/>
      </c>
      <c r="DD12" s="82" t="str">
        <f>IF($B12="","",IF(Registrasi!$E$8&lt;Data!DD$7,"",IF(AU12=AU$5,1,0)))</f>
        <v/>
      </c>
      <c r="DE12" s="82" t="str">
        <f>IF($B12="","",IF(Registrasi!$E$8&lt;Data!DE$7,"",IF(AV12=AV$5,1,0)))</f>
        <v/>
      </c>
      <c r="DF12" s="82" t="str">
        <f>IF($B12="","",IF(Registrasi!$E$8&lt;Data!DF$7,"",IF(AW12=AW$5,1,0)))</f>
        <v/>
      </c>
      <c r="DG12" s="82" t="str">
        <f>IF($B12="","",IF(Registrasi!$E$8&lt;Data!DG$7,"",IF(AX12=AX$5,1,0)))</f>
        <v/>
      </c>
      <c r="DH12" s="82" t="str">
        <f>IF($B12="","",IF(Registrasi!$E$8&lt;Data!DH$7,"",IF(AY12=AY$5,1,0)))</f>
        <v/>
      </c>
      <c r="DI12" s="82" t="str">
        <f>IF($B12="","",IF(Registrasi!$E$8&lt;Data!DI$7,"",IF(AZ12=AZ$5,1,0)))</f>
        <v/>
      </c>
      <c r="DJ12" s="82" t="str">
        <f>IF($B12="","",IF(Registrasi!$E$8&lt;Data!DJ$7,"",IF(BA12=BA$5,1,0)))</f>
        <v/>
      </c>
      <c r="DK12" s="82" t="str">
        <f>IF($B12="","",IF(Registrasi!$E$8&lt;Data!DK$7,"",IF(BB12=BB$5,1,0)))</f>
        <v/>
      </c>
      <c r="DL12" s="82" t="str">
        <f>IF($B12="","",IF(Registrasi!$E$8&lt;Data!DL$7,"",IF(BC12=BC$5,1,0)))</f>
        <v/>
      </c>
      <c r="DM12" s="82" t="str">
        <f>IF($B12="","",IF(Registrasi!$E$8&lt;Data!DM$7,"",IF(BD12=BD$5,1,0)))</f>
        <v/>
      </c>
      <c r="DN12" s="82" t="str">
        <f>IF($B12="","",IF(Registrasi!$E$8&lt;Data!DN$7,"",IF(BE12=BE$5,1,0)))</f>
        <v/>
      </c>
      <c r="DO12" s="82" t="str">
        <f>IF($B12="","",IF(Registrasi!$E$8&lt;Data!DO$7,"",IF(BF12=BF$5,1,0)))</f>
        <v/>
      </c>
      <c r="DP12" s="82" t="str">
        <f>IF($B12="","",IF(Registrasi!$E$8&lt;Data!DP$7,"",IF(BG12=BG$5,1,0)))</f>
        <v/>
      </c>
      <c r="DQ12" s="82" t="str">
        <f>IF($B12="","",IF(Registrasi!$E$8&lt;Data!DQ$7,"",IF(BH12=BH$5,1,0)))</f>
        <v/>
      </c>
      <c r="DR12" s="82" t="str">
        <f>IF($B12="","",IF(Registrasi!$E$8&lt;Data!DR$7,"",IF(BI12=BI$5,1,0)))</f>
        <v/>
      </c>
      <c r="DS12" s="82" t="str">
        <f>IF($B12="","",IF(Registrasi!$E$8&lt;Data!DS$7,"",IF(BJ12=BJ$5,1,0)))</f>
        <v/>
      </c>
      <c r="DT12" s="82" t="str">
        <f>IF($B12="","",IF(Registrasi!$E$8&lt;Data!DT$7,"",IF(BK12=BK$5,1,0)))</f>
        <v/>
      </c>
      <c r="DU12" s="82" t="str">
        <f t="shared" si="0"/>
        <v/>
      </c>
      <c r="DV12" s="82" t="str">
        <f>IF(B12="","",Registrasi!$E$8-DU12)</f>
        <v/>
      </c>
      <c r="DW12" s="83" t="str">
        <f>IFERROR(DU12/Registrasi!$E$8*Registrasi!$E$10,"")</f>
        <v/>
      </c>
      <c r="DX12" s="82" t="str">
        <f>IF(B12="","",IF(DW12&gt;=Registrasi!$E$9,"Tuntas","Tidak Tuntas"))</f>
        <v/>
      </c>
    </row>
    <row r="13" spans="1:128" x14ac:dyDescent="0.25">
      <c r="A13" s="12" t="str">
        <f>IF(B13="","",IFERROR(RANK(DU13,$DU$8:$DU$107,0)+COUNTIF($DU$5:$DU13,DU13)-1,""))</f>
        <v/>
      </c>
      <c r="B13" s="50" t="str">
        <f>IF(Registrasi!$E$7&gt;Data!B12,Data!B12+1,"")</f>
        <v/>
      </c>
      <c r="C13" s="145"/>
      <c r="D13" s="51"/>
      <c r="E13" s="51"/>
      <c r="F13" s="51"/>
      <c r="G13" s="51"/>
      <c r="H13" s="51"/>
      <c r="I13" s="53"/>
      <c r="J13" s="53"/>
      <c r="K13" s="53"/>
      <c r="L13" s="53"/>
      <c r="M13" s="53"/>
      <c r="N13" s="51"/>
      <c r="O13" s="51"/>
      <c r="P13" s="51"/>
      <c r="Q13" s="51"/>
      <c r="R13" s="51"/>
      <c r="S13" s="53"/>
      <c r="T13" s="53"/>
      <c r="U13" s="53"/>
      <c r="V13" s="53"/>
      <c r="W13" s="53"/>
      <c r="X13" s="51"/>
      <c r="Y13" s="51"/>
      <c r="Z13" s="51"/>
      <c r="AA13" s="51"/>
      <c r="AB13" s="51"/>
      <c r="AC13" s="53"/>
      <c r="AD13" s="53"/>
      <c r="AE13" s="53"/>
      <c r="AF13" s="53"/>
      <c r="AG13" s="53"/>
      <c r="AH13" s="51"/>
      <c r="AI13" s="51"/>
      <c r="AJ13" s="51"/>
      <c r="AK13" s="51"/>
      <c r="AL13" s="51"/>
      <c r="AM13" s="53"/>
      <c r="AN13" s="53"/>
      <c r="AO13" s="53"/>
      <c r="AP13" s="53"/>
      <c r="AQ13" s="53"/>
      <c r="AR13" s="51"/>
      <c r="AS13" s="51"/>
      <c r="AT13" s="51"/>
      <c r="AU13" s="51"/>
      <c r="AV13" s="51"/>
      <c r="AW13" s="53"/>
      <c r="AX13" s="53"/>
      <c r="AY13" s="53"/>
      <c r="AZ13" s="53"/>
      <c r="BA13" s="53"/>
      <c r="BB13" s="51"/>
      <c r="BC13" s="51"/>
      <c r="BD13" s="51"/>
      <c r="BE13" s="51"/>
      <c r="BF13" s="51"/>
      <c r="BG13" s="53"/>
      <c r="BH13" s="53"/>
      <c r="BI13" s="53"/>
      <c r="BJ13" s="53"/>
      <c r="BK13" s="53"/>
      <c r="BM13" s="82" t="str">
        <f>IF($B13="","",IF(Registrasi!$E$8&lt;Data!BM$7,"",IF(D13=D$5,1,0)))</f>
        <v/>
      </c>
      <c r="BN13" s="82" t="str">
        <f>IF($B13="","",IF(Registrasi!$E$8&lt;Data!BN$7,"",IF(E13=E$5,1,0)))</f>
        <v/>
      </c>
      <c r="BO13" s="82" t="str">
        <f>IF($B13="","",IF(Registrasi!$E$8&lt;Data!BO$7,"",IF(F13=F$5,1,0)))</f>
        <v/>
      </c>
      <c r="BP13" s="82" t="str">
        <f>IF($B13="","",IF(Registrasi!$E$8&lt;Data!BP$7,"",IF(G13=G$5,1,0)))</f>
        <v/>
      </c>
      <c r="BQ13" s="82" t="str">
        <f>IF($B13="","",IF(Registrasi!$E$8&lt;Data!BQ$7,"",IF(H13=H$5,1,0)))</f>
        <v/>
      </c>
      <c r="BR13" s="82" t="str">
        <f>IF($B13="","",IF(Registrasi!$E$8&lt;Data!BR$7,"",IF(I13=I$5,1,0)))</f>
        <v/>
      </c>
      <c r="BS13" s="82" t="str">
        <f>IF($B13="","",IF(Registrasi!$E$8&lt;Data!BS$7,"",IF(J13=J$5,1,0)))</f>
        <v/>
      </c>
      <c r="BT13" s="82" t="str">
        <f>IF($B13="","",IF(Registrasi!$E$8&lt;Data!BT$7,"",IF(K13=K$5,1,0)))</f>
        <v/>
      </c>
      <c r="BU13" s="82" t="str">
        <f>IF($B13="","",IF(Registrasi!$E$8&lt;Data!BU$7,"",IF(L13=L$5,1,0)))</f>
        <v/>
      </c>
      <c r="BV13" s="82" t="str">
        <f>IF($B13="","",IF(Registrasi!$E$8&lt;Data!BV$7,"",IF(M13=M$5,1,0)))</f>
        <v/>
      </c>
      <c r="BW13" s="82" t="str">
        <f>IF($B13="","",IF(Registrasi!$E$8&lt;Data!BW$7,"",IF(N13=N$5,1,0)))</f>
        <v/>
      </c>
      <c r="BX13" s="82" t="str">
        <f>IF($B13="","",IF(Registrasi!$E$8&lt;Data!BX$7,"",IF(O13=O$5,1,0)))</f>
        <v/>
      </c>
      <c r="BY13" s="82" t="str">
        <f>IF($B13="","",IF(Registrasi!$E$8&lt;Data!BY$7,"",IF(P13=P$5,1,0)))</f>
        <v/>
      </c>
      <c r="BZ13" s="82" t="str">
        <f>IF($B13="","",IF(Registrasi!$E$8&lt;Data!BZ$7,"",IF(Q13=Q$5,1,0)))</f>
        <v/>
      </c>
      <c r="CA13" s="82" t="str">
        <f>IF($B13="","",IF(Registrasi!$E$8&lt;Data!CA$7,"",IF(R13=R$5,1,0)))</f>
        <v/>
      </c>
      <c r="CB13" s="82" t="str">
        <f>IF($B13="","",IF(Registrasi!$E$8&lt;Data!CB$7,"",IF(S13=S$5,1,0)))</f>
        <v/>
      </c>
      <c r="CC13" s="82" t="str">
        <f>IF($B13="","",IF(Registrasi!$E$8&lt;Data!CC$7,"",IF(T13=T$5,1,0)))</f>
        <v/>
      </c>
      <c r="CD13" s="82" t="str">
        <f>IF($B13="","",IF(Registrasi!$E$8&lt;Data!CD$7,"",IF(U13=U$5,1,0)))</f>
        <v/>
      </c>
      <c r="CE13" s="82" t="str">
        <f>IF($B13="","",IF(Registrasi!$E$8&lt;Data!CE$7,"",IF(V13=V$5,1,0)))</f>
        <v/>
      </c>
      <c r="CF13" s="82" t="str">
        <f>IF($B13="","",IF(Registrasi!$E$8&lt;Data!CF$7,"",IF(W13=W$5,1,0)))</f>
        <v/>
      </c>
      <c r="CG13" s="82" t="str">
        <f>IF($B13="","",IF(Registrasi!$E$8&lt;Data!CG$7,"",IF(X13=X$5,1,0)))</f>
        <v/>
      </c>
      <c r="CH13" s="82" t="str">
        <f>IF($B13="","",IF(Registrasi!$E$8&lt;Data!CH$7,"",IF(Y13=Y$5,1,0)))</f>
        <v/>
      </c>
      <c r="CI13" s="82" t="str">
        <f>IF($B13="","",IF(Registrasi!$E$8&lt;Data!CI$7,"",IF(Z13=Z$5,1,0)))</f>
        <v/>
      </c>
      <c r="CJ13" s="82" t="str">
        <f>IF($B13="","",IF(Registrasi!$E$8&lt;Data!CJ$7,"",IF(AA13=AA$5,1,0)))</f>
        <v/>
      </c>
      <c r="CK13" s="82" t="str">
        <f>IF($B13="","",IF(Registrasi!$E$8&lt;Data!CK$7,"",IF(AB13=AB$5,1,0)))</f>
        <v/>
      </c>
      <c r="CL13" s="82" t="str">
        <f>IF($B13="","",IF(Registrasi!$E$8&lt;Data!CL$7,"",IF(AC13=AC$5,1,0)))</f>
        <v/>
      </c>
      <c r="CM13" s="82" t="str">
        <f>IF($B13="","",IF(Registrasi!$E$8&lt;Data!CM$7,"",IF(AD13=AD$5,1,0)))</f>
        <v/>
      </c>
      <c r="CN13" s="82" t="str">
        <f>IF($B13="","",IF(Registrasi!$E$8&lt;Data!CN$7,"",IF(AE13=AE$5,1,0)))</f>
        <v/>
      </c>
      <c r="CO13" s="82" t="str">
        <f>IF($B13="","",IF(Registrasi!$E$8&lt;Data!CO$7,"",IF(AF13=AF$5,1,0)))</f>
        <v/>
      </c>
      <c r="CP13" s="82" t="str">
        <f>IF($B13="","",IF(Registrasi!$E$8&lt;Data!CP$7,"",IF(AG13=AG$5,1,0)))</f>
        <v/>
      </c>
      <c r="CQ13" s="82" t="str">
        <f>IF($B13="","",IF(Registrasi!$E$8&lt;Data!CQ$7,"",IF(AH13=AH$5,1,0)))</f>
        <v/>
      </c>
      <c r="CR13" s="82" t="str">
        <f>IF($B13="","",IF(Registrasi!$E$8&lt;Data!CR$7,"",IF(AI13=AI$5,1,0)))</f>
        <v/>
      </c>
      <c r="CS13" s="82" t="str">
        <f>IF($B13="","",IF(Registrasi!$E$8&lt;Data!CS$7,"",IF(AJ13=AJ$5,1,0)))</f>
        <v/>
      </c>
      <c r="CT13" s="82" t="str">
        <f>IF($B13="","",IF(Registrasi!$E$8&lt;Data!CT$7,"",IF(AK13=AK$5,1,0)))</f>
        <v/>
      </c>
      <c r="CU13" s="82" t="str">
        <f>IF($B13="","",IF(Registrasi!$E$8&lt;Data!CU$7,"",IF(AL13=AL$5,1,0)))</f>
        <v/>
      </c>
      <c r="CV13" s="82" t="str">
        <f>IF($B13="","",IF(Registrasi!$E$8&lt;Data!CV$7,"",IF(AM13=AM$5,1,0)))</f>
        <v/>
      </c>
      <c r="CW13" s="82" t="str">
        <f>IF($B13="","",IF(Registrasi!$E$8&lt;Data!CW$7,"",IF(AN13=AN$5,1,0)))</f>
        <v/>
      </c>
      <c r="CX13" s="82" t="str">
        <f>IF($B13="","",IF(Registrasi!$E$8&lt;Data!CX$7,"",IF(AO13=AO$5,1,0)))</f>
        <v/>
      </c>
      <c r="CY13" s="82" t="str">
        <f>IF($B13="","",IF(Registrasi!$E$8&lt;Data!CY$7,"",IF(AP13=AP$5,1,0)))</f>
        <v/>
      </c>
      <c r="CZ13" s="82" t="str">
        <f>IF($B13="","",IF(Registrasi!$E$8&lt;Data!CZ$7,"",IF(AQ13=AQ$5,1,0)))</f>
        <v/>
      </c>
      <c r="DA13" s="82" t="str">
        <f>IF($B13="","",IF(Registrasi!$E$8&lt;Data!DA$7,"",IF(AR13=AR$5,1,0)))</f>
        <v/>
      </c>
      <c r="DB13" s="82" t="str">
        <f>IF($B13="","",IF(Registrasi!$E$8&lt;Data!DB$7,"",IF(AS13=AS$5,1,0)))</f>
        <v/>
      </c>
      <c r="DC13" s="82" t="str">
        <f>IF($B13="","",IF(Registrasi!$E$8&lt;Data!DC$7,"",IF(AT13=AT$5,1,0)))</f>
        <v/>
      </c>
      <c r="DD13" s="82" t="str">
        <f>IF($B13="","",IF(Registrasi!$E$8&lt;Data!DD$7,"",IF(AU13=AU$5,1,0)))</f>
        <v/>
      </c>
      <c r="DE13" s="82" t="str">
        <f>IF($B13="","",IF(Registrasi!$E$8&lt;Data!DE$7,"",IF(AV13=AV$5,1,0)))</f>
        <v/>
      </c>
      <c r="DF13" s="82" t="str">
        <f>IF($B13="","",IF(Registrasi!$E$8&lt;Data!DF$7,"",IF(AW13=AW$5,1,0)))</f>
        <v/>
      </c>
      <c r="DG13" s="82" t="str">
        <f>IF($B13="","",IF(Registrasi!$E$8&lt;Data!DG$7,"",IF(AX13=AX$5,1,0)))</f>
        <v/>
      </c>
      <c r="DH13" s="82" t="str">
        <f>IF($B13="","",IF(Registrasi!$E$8&lt;Data!DH$7,"",IF(AY13=AY$5,1,0)))</f>
        <v/>
      </c>
      <c r="DI13" s="82" t="str">
        <f>IF($B13="","",IF(Registrasi!$E$8&lt;Data!DI$7,"",IF(AZ13=AZ$5,1,0)))</f>
        <v/>
      </c>
      <c r="DJ13" s="82" t="str">
        <f>IF($B13="","",IF(Registrasi!$E$8&lt;Data!DJ$7,"",IF(BA13=BA$5,1,0)))</f>
        <v/>
      </c>
      <c r="DK13" s="82" t="str">
        <f>IF($B13="","",IF(Registrasi!$E$8&lt;Data!DK$7,"",IF(BB13=BB$5,1,0)))</f>
        <v/>
      </c>
      <c r="DL13" s="82" t="str">
        <f>IF($B13="","",IF(Registrasi!$E$8&lt;Data!DL$7,"",IF(BC13=BC$5,1,0)))</f>
        <v/>
      </c>
      <c r="DM13" s="82" t="str">
        <f>IF($B13="","",IF(Registrasi!$E$8&lt;Data!DM$7,"",IF(BD13=BD$5,1,0)))</f>
        <v/>
      </c>
      <c r="DN13" s="82" t="str">
        <f>IF($B13="","",IF(Registrasi!$E$8&lt;Data!DN$7,"",IF(BE13=BE$5,1,0)))</f>
        <v/>
      </c>
      <c r="DO13" s="82" t="str">
        <f>IF($B13="","",IF(Registrasi!$E$8&lt;Data!DO$7,"",IF(BF13=BF$5,1,0)))</f>
        <v/>
      </c>
      <c r="DP13" s="82" t="str">
        <f>IF($B13="","",IF(Registrasi!$E$8&lt;Data!DP$7,"",IF(BG13=BG$5,1,0)))</f>
        <v/>
      </c>
      <c r="DQ13" s="82" t="str">
        <f>IF($B13="","",IF(Registrasi!$E$8&lt;Data!DQ$7,"",IF(BH13=BH$5,1,0)))</f>
        <v/>
      </c>
      <c r="DR13" s="82" t="str">
        <f>IF($B13="","",IF(Registrasi!$E$8&lt;Data!DR$7,"",IF(BI13=BI$5,1,0)))</f>
        <v/>
      </c>
      <c r="DS13" s="82" t="str">
        <f>IF($B13="","",IF(Registrasi!$E$8&lt;Data!DS$7,"",IF(BJ13=BJ$5,1,0)))</f>
        <v/>
      </c>
      <c r="DT13" s="82" t="str">
        <f>IF($B13="","",IF(Registrasi!$E$8&lt;Data!DT$7,"",IF(BK13=BK$5,1,0)))</f>
        <v/>
      </c>
      <c r="DU13" s="82" t="str">
        <f t="shared" si="0"/>
        <v/>
      </c>
      <c r="DV13" s="82" t="str">
        <f>IF(B13="","",Registrasi!$E$8-DU13)</f>
        <v/>
      </c>
      <c r="DW13" s="83" t="str">
        <f>IFERROR(DU13/Registrasi!$E$8*Registrasi!$E$10,"")</f>
        <v/>
      </c>
      <c r="DX13" s="82" t="str">
        <f>IF(B13="","",IF(DW13&gt;=Registrasi!$E$9,"Tuntas","Tidak Tuntas"))</f>
        <v/>
      </c>
    </row>
    <row r="14" spans="1:128" x14ac:dyDescent="0.25">
      <c r="A14" s="12" t="str">
        <f>IF(B14="","",IFERROR(RANK(DU14,$DU$8:$DU$107,0)+COUNTIF($DU$5:$DU14,DU14)-1,""))</f>
        <v/>
      </c>
      <c r="B14" s="50" t="str">
        <f>IF(Registrasi!$E$7&gt;Data!B13,Data!B13+1,"")</f>
        <v/>
      </c>
      <c r="C14" s="145"/>
      <c r="D14" s="51"/>
      <c r="E14" s="51"/>
      <c r="F14" s="51"/>
      <c r="G14" s="51"/>
      <c r="H14" s="51"/>
      <c r="I14" s="53"/>
      <c r="J14" s="53"/>
      <c r="K14" s="53"/>
      <c r="L14" s="53"/>
      <c r="M14" s="53"/>
      <c r="N14" s="51"/>
      <c r="O14" s="51"/>
      <c r="P14" s="51"/>
      <c r="Q14" s="51"/>
      <c r="R14" s="51"/>
      <c r="S14" s="53"/>
      <c r="T14" s="53"/>
      <c r="U14" s="53"/>
      <c r="V14" s="53"/>
      <c r="W14" s="53"/>
      <c r="X14" s="51"/>
      <c r="Y14" s="51"/>
      <c r="Z14" s="51"/>
      <c r="AA14" s="51"/>
      <c r="AB14" s="51"/>
      <c r="AC14" s="53"/>
      <c r="AD14" s="53"/>
      <c r="AE14" s="53"/>
      <c r="AF14" s="53"/>
      <c r="AG14" s="53"/>
      <c r="AH14" s="51"/>
      <c r="AI14" s="51"/>
      <c r="AJ14" s="51"/>
      <c r="AK14" s="51"/>
      <c r="AL14" s="51"/>
      <c r="AM14" s="53"/>
      <c r="AN14" s="53"/>
      <c r="AO14" s="53"/>
      <c r="AP14" s="53"/>
      <c r="AQ14" s="53"/>
      <c r="AR14" s="51"/>
      <c r="AS14" s="51"/>
      <c r="AT14" s="51"/>
      <c r="AU14" s="51"/>
      <c r="AV14" s="51"/>
      <c r="AW14" s="53"/>
      <c r="AX14" s="53"/>
      <c r="AY14" s="53"/>
      <c r="AZ14" s="53"/>
      <c r="BA14" s="53"/>
      <c r="BB14" s="51"/>
      <c r="BC14" s="51"/>
      <c r="BD14" s="51"/>
      <c r="BE14" s="51"/>
      <c r="BF14" s="51"/>
      <c r="BG14" s="53"/>
      <c r="BH14" s="53"/>
      <c r="BI14" s="53"/>
      <c r="BJ14" s="53"/>
      <c r="BK14" s="53"/>
      <c r="BM14" s="82" t="str">
        <f>IF($B14="","",IF(Registrasi!$E$8&lt;Data!BM$7,"",IF(D14=D$5,1,0)))</f>
        <v/>
      </c>
      <c r="BN14" s="82" t="str">
        <f>IF($B14="","",IF(Registrasi!$E$8&lt;Data!BN$7,"",IF(E14=E$5,1,0)))</f>
        <v/>
      </c>
      <c r="BO14" s="82" t="str">
        <f>IF($B14="","",IF(Registrasi!$E$8&lt;Data!BO$7,"",IF(F14=F$5,1,0)))</f>
        <v/>
      </c>
      <c r="BP14" s="82" t="str">
        <f>IF($B14="","",IF(Registrasi!$E$8&lt;Data!BP$7,"",IF(G14=G$5,1,0)))</f>
        <v/>
      </c>
      <c r="BQ14" s="82" t="str">
        <f>IF($B14="","",IF(Registrasi!$E$8&lt;Data!BQ$7,"",IF(H14=H$5,1,0)))</f>
        <v/>
      </c>
      <c r="BR14" s="82" t="str">
        <f>IF($B14="","",IF(Registrasi!$E$8&lt;Data!BR$7,"",IF(I14=I$5,1,0)))</f>
        <v/>
      </c>
      <c r="BS14" s="82" t="str">
        <f>IF($B14="","",IF(Registrasi!$E$8&lt;Data!BS$7,"",IF(J14=J$5,1,0)))</f>
        <v/>
      </c>
      <c r="BT14" s="82" t="str">
        <f>IF($B14="","",IF(Registrasi!$E$8&lt;Data!BT$7,"",IF(K14=K$5,1,0)))</f>
        <v/>
      </c>
      <c r="BU14" s="82" t="str">
        <f>IF($B14="","",IF(Registrasi!$E$8&lt;Data!BU$7,"",IF(L14=L$5,1,0)))</f>
        <v/>
      </c>
      <c r="BV14" s="82" t="str">
        <f>IF($B14="","",IF(Registrasi!$E$8&lt;Data!BV$7,"",IF(M14=M$5,1,0)))</f>
        <v/>
      </c>
      <c r="BW14" s="82" t="str">
        <f>IF($B14="","",IF(Registrasi!$E$8&lt;Data!BW$7,"",IF(N14=N$5,1,0)))</f>
        <v/>
      </c>
      <c r="BX14" s="82" t="str">
        <f>IF($B14="","",IF(Registrasi!$E$8&lt;Data!BX$7,"",IF(O14=O$5,1,0)))</f>
        <v/>
      </c>
      <c r="BY14" s="82" t="str">
        <f>IF($B14="","",IF(Registrasi!$E$8&lt;Data!BY$7,"",IF(P14=P$5,1,0)))</f>
        <v/>
      </c>
      <c r="BZ14" s="82" t="str">
        <f>IF($B14="","",IF(Registrasi!$E$8&lt;Data!BZ$7,"",IF(Q14=Q$5,1,0)))</f>
        <v/>
      </c>
      <c r="CA14" s="82" t="str">
        <f>IF($B14="","",IF(Registrasi!$E$8&lt;Data!CA$7,"",IF(R14=R$5,1,0)))</f>
        <v/>
      </c>
      <c r="CB14" s="82" t="str">
        <f>IF($B14="","",IF(Registrasi!$E$8&lt;Data!CB$7,"",IF(S14=S$5,1,0)))</f>
        <v/>
      </c>
      <c r="CC14" s="82" t="str">
        <f>IF($B14="","",IF(Registrasi!$E$8&lt;Data!CC$7,"",IF(T14=T$5,1,0)))</f>
        <v/>
      </c>
      <c r="CD14" s="82" t="str">
        <f>IF($B14="","",IF(Registrasi!$E$8&lt;Data!CD$7,"",IF(U14=U$5,1,0)))</f>
        <v/>
      </c>
      <c r="CE14" s="82" t="str">
        <f>IF($B14="","",IF(Registrasi!$E$8&lt;Data!CE$7,"",IF(V14=V$5,1,0)))</f>
        <v/>
      </c>
      <c r="CF14" s="82" t="str">
        <f>IF($B14="","",IF(Registrasi!$E$8&lt;Data!CF$7,"",IF(W14=W$5,1,0)))</f>
        <v/>
      </c>
      <c r="CG14" s="82" t="str">
        <f>IF($B14="","",IF(Registrasi!$E$8&lt;Data!CG$7,"",IF(X14=X$5,1,0)))</f>
        <v/>
      </c>
      <c r="CH14" s="82" t="str">
        <f>IF($B14="","",IF(Registrasi!$E$8&lt;Data!CH$7,"",IF(Y14=Y$5,1,0)))</f>
        <v/>
      </c>
      <c r="CI14" s="82" t="str">
        <f>IF($B14="","",IF(Registrasi!$E$8&lt;Data!CI$7,"",IF(Z14=Z$5,1,0)))</f>
        <v/>
      </c>
      <c r="CJ14" s="82" t="str">
        <f>IF($B14="","",IF(Registrasi!$E$8&lt;Data!CJ$7,"",IF(AA14=AA$5,1,0)))</f>
        <v/>
      </c>
      <c r="CK14" s="82" t="str">
        <f>IF($B14="","",IF(Registrasi!$E$8&lt;Data!CK$7,"",IF(AB14=AB$5,1,0)))</f>
        <v/>
      </c>
      <c r="CL14" s="82" t="str">
        <f>IF($B14="","",IF(Registrasi!$E$8&lt;Data!CL$7,"",IF(AC14=AC$5,1,0)))</f>
        <v/>
      </c>
      <c r="CM14" s="82" t="str">
        <f>IF($B14="","",IF(Registrasi!$E$8&lt;Data!CM$7,"",IF(AD14=AD$5,1,0)))</f>
        <v/>
      </c>
      <c r="CN14" s="82" t="str">
        <f>IF($B14="","",IF(Registrasi!$E$8&lt;Data!CN$7,"",IF(AE14=AE$5,1,0)))</f>
        <v/>
      </c>
      <c r="CO14" s="82" t="str">
        <f>IF($B14="","",IF(Registrasi!$E$8&lt;Data!CO$7,"",IF(AF14=AF$5,1,0)))</f>
        <v/>
      </c>
      <c r="CP14" s="82" t="str">
        <f>IF($B14="","",IF(Registrasi!$E$8&lt;Data!CP$7,"",IF(AG14=AG$5,1,0)))</f>
        <v/>
      </c>
      <c r="CQ14" s="82" t="str">
        <f>IF($B14="","",IF(Registrasi!$E$8&lt;Data!CQ$7,"",IF(AH14=AH$5,1,0)))</f>
        <v/>
      </c>
      <c r="CR14" s="82" t="str">
        <f>IF($B14="","",IF(Registrasi!$E$8&lt;Data!CR$7,"",IF(AI14=AI$5,1,0)))</f>
        <v/>
      </c>
      <c r="CS14" s="82" t="str">
        <f>IF($B14="","",IF(Registrasi!$E$8&lt;Data!CS$7,"",IF(AJ14=AJ$5,1,0)))</f>
        <v/>
      </c>
      <c r="CT14" s="82" t="str">
        <f>IF($B14="","",IF(Registrasi!$E$8&lt;Data!CT$7,"",IF(AK14=AK$5,1,0)))</f>
        <v/>
      </c>
      <c r="CU14" s="82" t="str">
        <f>IF($B14="","",IF(Registrasi!$E$8&lt;Data!CU$7,"",IF(AL14=AL$5,1,0)))</f>
        <v/>
      </c>
      <c r="CV14" s="82" t="str">
        <f>IF($B14="","",IF(Registrasi!$E$8&lt;Data!CV$7,"",IF(AM14=AM$5,1,0)))</f>
        <v/>
      </c>
      <c r="CW14" s="82" t="str">
        <f>IF($B14="","",IF(Registrasi!$E$8&lt;Data!CW$7,"",IF(AN14=AN$5,1,0)))</f>
        <v/>
      </c>
      <c r="CX14" s="82" t="str">
        <f>IF($B14="","",IF(Registrasi!$E$8&lt;Data!CX$7,"",IF(AO14=AO$5,1,0)))</f>
        <v/>
      </c>
      <c r="CY14" s="82" t="str">
        <f>IF($B14="","",IF(Registrasi!$E$8&lt;Data!CY$7,"",IF(AP14=AP$5,1,0)))</f>
        <v/>
      </c>
      <c r="CZ14" s="82" t="str">
        <f>IF($B14="","",IF(Registrasi!$E$8&lt;Data!CZ$7,"",IF(AQ14=AQ$5,1,0)))</f>
        <v/>
      </c>
      <c r="DA14" s="82" t="str">
        <f>IF($B14="","",IF(Registrasi!$E$8&lt;Data!DA$7,"",IF(AR14=AR$5,1,0)))</f>
        <v/>
      </c>
      <c r="DB14" s="82" t="str">
        <f>IF($B14="","",IF(Registrasi!$E$8&lt;Data!DB$7,"",IF(AS14=AS$5,1,0)))</f>
        <v/>
      </c>
      <c r="DC14" s="82" t="str">
        <f>IF($B14="","",IF(Registrasi!$E$8&lt;Data!DC$7,"",IF(AT14=AT$5,1,0)))</f>
        <v/>
      </c>
      <c r="DD14" s="82" t="str">
        <f>IF($B14="","",IF(Registrasi!$E$8&lt;Data!DD$7,"",IF(AU14=AU$5,1,0)))</f>
        <v/>
      </c>
      <c r="DE14" s="82" t="str">
        <f>IF($B14="","",IF(Registrasi!$E$8&lt;Data!DE$7,"",IF(AV14=AV$5,1,0)))</f>
        <v/>
      </c>
      <c r="DF14" s="82" t="str">
        <f>IF($B14="","",IF(Registrasi!$E$8&lt;Data!DF$7,"",IF(AW14=AW$5,1,0)))</f>
        <v/>
      </c>
      <c r="DG14" s="82" t="str">
        <f>IF($B14="","",IF(Registrasi!$E$8&lt;Data!DG$7,"",IF(AX14=AX$5,1,0)))</f>
        <v/>
      </c>
      <c r="DH14" s="82" t="str">
        <f>IF($B14="","",IF(Registrasi!$E$8&lt;Data!DH$7,"",IF(AY14=AY$5,1,0)))</f>
        <v/>
      </c>
      <c r="DI14" s="82" t="str">
        <f>IF($B14="","",IF(Registrasi!$E$8&lt;Data!DI$7,"",IF(AZ14=AZ$5,1,0)))</f>
        <v/>
      </c>
      <c r="DJ14" s="82" t="str">
        <f>IF($B14="","",IF(Registrasi!$E$8&lt;Data!DJ$7,"",IF(BA14=BA$5,1,0)))</f>
        <v/>
      </c>
      <c r="DK14" s="82" t="str">
        <f>IF($B14="","",IF(Registrasi!$E$8&lt;Data!DK$7,"",IF(BB14=BB$5,1,0)))</f>
        <v/>
      </c>
      <c r="DL14" s="82" t="str">
        <f>IF($B14="","",IF(Registrasi!$E$8&lt;Data!DL$7,"",IF(BC14=BC$5,1,0)))</f>
        <v/>
      </c>
      <c r="DM14" s="82" t="str">
        <f>IF($B14="","",IF(Registrasi!$E$8&lt;Data!DM$7,"",IF(BD14=BD$5,1,0)))</f>
        <v/>
      </c>
      <c r="DN14" s="82" t="str">
        <f>IF($B14="","",IF(Registrasi!$E$8&lt;Data!DN$7,"",IF(BE14=BE$5,1,0)))</f>
        <v/>
      </c>
      <c r="DO14" s="82" t="str">
        <f>IF($B14="","",IF(Registrasi!$E$8&lt;Data!DO$7,"",IF(BF14=BF$5,1,0)))</f>
        <v/>
      </c>
      <c r="DP14" s="82" t="str">
        <f>IF($B14="","",IF(Registrasi!$E$8&lt;Data!DP$7,"",IF(BG14=BG$5,1,0)))</f>
        <v/>
      </c>
      <c r="DQ14" s="82" t="str">
        <f>IF($B14="","",IF(Registrasi!$E$8&lt;Data!DQ$7,"",IF(BH14=BH$5,1,0)))</f>
        <v/>
      </c>
      <c r="DR14" s="82" t="str">
        <f>IF($B14="","",IF(Registrasi!$E$8&lt;Data!DR$7,"",IF(BI14=BI$5,1,0)))</f>
        <v/>
      </c>
      <c r="DS14" s="82" t="str">
        <f>IF($B14="","",IF(Registrasi!$E$8&lt;Data!DS$7,"",IF(BJ14=BJ$5,1,0)))</f>
        <v/>
      </c>
      <c r="DT14" s="82" t="str">
        <f>IF($B14="","",IF(Registrasi!$E$8&lt;Data!DT$7,"",IF(BK14=BK$5,1,0)))</f>
        <v/>
      </c>
      <c r="DU14" s="82" t="str">
        <f t="shared" si="0"/>
        <v/>
      </c>
      <c r="DV14" s="82" t="str">
        <f>IF(B14="","",Registrasi!$E$8-DU14)</f>
        <v/>
      </c>
      <c r="DW14" s="83" t="str">
        <f>IFERROR(DU14/Registrasi!$E$8*Registrasi!$E$10,"")</f>
        <v/>
      </c>
      <c r="DX14" s="82" t="str">
        <f>IF(B14="","",IF(DW14&gt;=Registrasi!$E$9,"Tuntas","Tidak Tuntas"))</f>
        <v/>
      </c>
    </row>
    <row r="15" spans="1:128" x14ac:dyDescent="0.25">
      <c r="A15" s="12" t="str">
        <f>IF(B15="","",IFERROR(RANK(DU15,$DU$8:$DU$107,0)+COUNTIF($DU$5:$DU15,DU15)-1,""))</f>
        <v/>
      </c>
      <c r="B15" s="50" t="str">
        <f>IF(Registrasi!$E$7&gt;Data!B14,Data!B14+1,"")</f>
        <v/>
      </c>
      <c r="C15" s="145"/>
      <c r="D15" s="51"/>
      <c r="E15" s="51"/>
      <c r="F15" s="51"/>
      <c r="G15" s="51"/>
      <c r="H15" s="51"/>
      <c r="I15" s="53"/>
      <c r="J15" s="53"/>
      <c r="K15" s="53"/>
      <c r="L15" s="53"/>
      <c r="M15" s="53"/>
      <c r="N15" s="51"/>
      <c r="O15" s="51"/>
      <c r="P15" s="51"/>
      <c r="Q15" s="51"/>
      <c r="R15" s="51"/>
      <c r="S15" s="53"/>
      <c r="T15" s="53"/>
      <c r="U15" s="53"/>
      <c r="V15" s="53"/>
      <c r="W15" s="53"/>
      <c r="X15" s="51"/>
      <c r="Y15" s="51"/>
      <c r="Z15" s="51"/>
      <c r="AA15" s="51"/>
      <c r="AB15" s="51"/>
      <c r="AC15" s="53"/>
      <c r="AD15" s="53"/>
      <c r="AE15" s="53"/>
      <c r="AF15" s="53"/>
      <c r="AG15" s="53"/>
      <c r="AH15" s="51"/>
      <c r="AI15" s="51"/>
      <c r="AJ15" s="51"/>
      <c r="AK15" s="51"/>
      <c r="AL15" s="51"/>
      <c r="AM15" s="53"/>
      <c r="AN15" s="53"/>
      <c r="AO15" s="53"/>
      <c r="AP15" s="53"/>
      <c r="AQ15" s="53"/>
      <c r="AR15" s="51"/>
      <c r="AS15" s="51"/>
      <c r="AT15" s="51"/>
      <c r="AU15" s="51"/>
      <c r="AV15" s="51"/>
      <c r="AW15" s="53"/>
      <c r="AX15" s="53"/>
      <c r="AY15" s="53"/>
      <c r="AZ15" s="53"/>
      <c r="BA15" s="53"/>
      <c r="BB15" s="51"/>
      <c r="BC15" s="51"/>
      <c r="BD15" s="51"/>
      <c r="BE15" s="51"/>
      <c r="BF15" s="51"/>
      <c r="BG15" s="53"/>
      <c r="BH15" s="53"/>
      <c r="BI15" s="53"/>
      <c r="BJ15" s="53"/>
      <c r="BK15" s="53"/>
      <c r="BM15" s="82" t="str">
        <f>IF($B15="","",IF(Registrasi!$E$8&lt;Data!BM$7,"",IF(D15=D$5,1,0)))</f>
        <v/>
      </c>
      <c r="BN15" s="82" t="str">
        <f>IF($B15="","",IF(Registrasi!$E$8&lt;Data!BN$7,"",IF(E15=E$5,1,0)))</f>
        <v/>
      </c>
      <c r="BO15" s="82" t="str">
        <f>IF($B15="","",IF(Registrasi!$E$8&lt;Data!BO$7,"",IF(F15=F$5,1,0)))</f>
        <v/>
      </c>
      <c r="BP15" s="82" t="str">
        <f>IF($B15="","",IF(Registrasi!$E$8&lt;Data!BP$7,"",IF(G15=G$5,1,0)))</f>
        <v/>
      </c>
      <c r="BQ15" s="82" t="str">
        <f>IF($B15="","",IF(Registrasi!$E$8&lt;Data!BQ$7,"",IF(H15=H$5,1,0)))</f>
        <v/>
      </c>
      <c r="BR15" s="82" t="str">
        <f>IF($B15="","",IF(Registrasi!$E$8&lt;Data!BR$7,"",IF(I15=I$5,1,0)))</f>
        <v/>
      </c>
      <c r="BS15" s="82" t="str">
        <f>IF($B15="","",IF(Registrasi!$E$8&lt;Data!BS$7,"",IF(J15=J$5,1,0)))</f>
        <v/>
      </c>
      <c r="BT15" s="82" t="str">
        <f>IF($B15="","",IF(Registrasi!$E$8&lt;Data!BT$7,"",IF(K15=K$5,1,0)))</f>
        <v/>
      </c>
      <c r="BU15" s="82" t="str">
        <f>IF($B15="","",IF(Registrasi!$E$8&lt;Data!BU$7,"",IF(L15=L$5,1,0)))</f>
        <v/>
      </c>
      <c r="BV15" s="82" t="str">
        <f>IF($B15="","",IF(Registrasi!$E$8&lt;Data!BV$7,"",IF(M15=M$5,1,0)))</f>
        <v/>
      </c>
      <c r="BW15" s="82" t="str">
        <f>IF($B15="","",IF(Registrasi!$E$8&lt;Data!BW$7,"",IF(N15=N$5,1,0)))</f>
        <v/>
      </c>
      <c r="BX15" s="82" t="str">
        <f>IF($B15="","",IF(Registrasi!$E$8&lt;Data!BX$7,"",IF(O15=O$5,1,0)))</f>
        <v/>
      </c>
      <c r="BY15" s="82" t="str">
        <f>IF($B15="","",IF(Registrasi!$E$8&lt;Data!BY$7,"",IF(P15=P$5,1,0)))</f>
        <v/>
      </c>
      <c r="BZ15" s="82" t="str">
        <f>IF($B15="","",IF(Registrasi!$E$8&lt;Data!BZ$7,"",IF(Q15=Q$5,1,0)))</f>
        <v/>
      </c>
      <c r="CA15" s="82" t="str">
        <f>IF($B15="","",IF(Registrasi!$E$8&lt;Data!CA$7,"",IF(R15=R$5,1,0)))</f>
        <v/>
      </c>
      <c r="CB15" s="82" t="str">
        <f>IF($B15="","",IF(Registrasi!$E$8&lt;Data!CB$7,"",IF(S15=S$5,1,0)))</f>
        <v/>
      </c>
      <c r="CC15" s="82" t="str">
        <f>IF($B15="","",IF(Registrasi!$E$8&lt;Data!CC$7,"",IF(T15=T$5,1,0)))</f>
        <v/>
      </c>
      <c r="CD15" s="82" t="str">
        <f>IF($B15="","",IF(Registrasi!$E$8&lt;Data!CD$7,"",IF(U15=U$5,1,0)))</f>
        <v/>
      </c>
      <c r="CE15" s="82" t="str">
        <f>IF($B15="","",IF(Registrasi!$E$8&lt;Data!CE$7,"",IF(V15=V$5,1,0)))</f>
        <v/>
      </c>
      <c r="CF15" s="82" t="str">
        <f>IF($B15="","",IF(Registrasi!$E$8&lt;Data!CF$7,"",IF(W15=W$5,1,0)))</f>
        <v/>
      </c>
      <c r="CG15" s="82" t="str">
        <f>IF($B15="","",IF(Registrasi!$E$8&lt;Data!CG$7,"",IF(X15=X$5,1,0)))</f>
        <v/>
      </c>
      <c r="CH15" s="82" t="str">
        <f>IF($B15="","",IF(Registrasi!$E$8&lt;Data!CH$7,"",IF(Y15=Y$5,1,0)))</f>
        <v/>
      </c>
      <c r="CI15" s="82" t="str">
        <f>IF($B15="","",IF(Registrasi!$E$8&lt;Data!CI$7,"",IF(Z15=Z$5,1,0)))</f>
        <v/>
      </c>
      <c r="CJ15" s="82" t="str">
        <f>IF($B15="","",IF(Registrasi!$E$8&lt;Data!CJ$7,"",IF(AA15=AA$5,1,0)))</f>
        <v/>
      </c>
      <c r="CK15" s="82" t="str">
        <f>IF($B15="","",IF(Registrasi!$E$8&lt;Data!CK$7,"",IF(AB15=AB$5,1,0)))</f>
        <v/>
      </c>
      <c r="CL15" s="82" t="str">
        <f>IF($B15="","",IF(Registrasi!$E$8&lt;Data!CL$7,"",IF(AC15=AC$5,1,0)))</f>
        <v/>
      </c>
      <c r="CM15" s="82" t="str">
        <f>IF($B15="","",IF(Registrasi!$E$8&lt;Data!CM$7,"",IF(AD15=AD$5,1,0)))</f>
        <v/>
      </c>
      <c r="CN15" s="82" t="str">
        <f>IF($B15="","",IF(Registrasi!$E$8&lt;Data!CN$7,"",IF(AE15=AE$5,1,0)))</f>
        <v/>
      </c>
      <c r="CO15" s="82" t="str">
        <f>IF($B15="","",IF(Registrasi!$E$8&lt;Data!CO$7,"",IF(AF15=AF$5,1,0)))</f>
        <v/>
      </c>
      <c r="CP15" s="82" t="str">
        <f>IF($B15="","",IF(Registrasi!$E$8&lt;Data!CP$7,"",IF(AG15=AG$5,1,0)))</f>
        <v/>
      </c>
      <c r="CQ15" s="82" t="str">
        <f>IF($B15="","",IF(Registrasi!$E$8&lt;Data!CQ$7,"",IF(AH15=AH$5,1,0)))</f>
        <v/>
      </c>
      <c r="CR15" s="82" t="str">
        <f>IF($B15="","",IF(Registrasi!$E$8&lt;Data!CR$7,"",IF(AI15=AI$5,1,0)))</f>
        <v/>
      </c>
      <c r="CS15" s="82" t="str">
        <f>IF($B15="","",IF(Registrasi!$E$8&lt;Data!CS$7,"",IF(AJ15=AJ$5,1,0)))</f>
        <v/>
      </c>
      <c r="CT15" s="82" t="str">
        <f>IF($B15="","",IF(Registrasi!$E$8&lt;Data!CT$7,"",IF(AK15=AK$5,1,0)))</f>
        <v/>
      </c>
      <c r="CU15" s="82" t="str">
        <f>IF($B15="","",IF(Registrasi!$E$8&lt;Data!CU$7,"",IF(AL15=AL$5,1,0)))</f>
        <v/>
      </c>
      <c r="CV15" s="82" t="str">
        <f>IF($B15="","",IF(Registrasi!$E$8&lt;Data!CV$7,"",IF(AM15=AM$5,1,0)))</f>
        <v/>
      </c>
      <c r="CW15" s="82" t="str">
        <f>IF($B15="","",IF(Registrasi!$E$8&lt;Data!CW$7,"",IF(AN15=AN$5,1,0)))</f>
        <v/>
      </c>
      <c r="CX15" s="82" t="str">
        <f>IF($B15="","",IF(Registrasi!$E$8&lt;Data!CX$7,"",IF(AO15=AO$5,1,0)))</f>
        <v/>
      </c>
      <c r="CY15" s="82" t="str">
        <f>IF($B15="","",IF(Registrasi!$E$8&lt;Data!CY$7,"",IF(AP15=AP$5,1,0)))</f>
        <v/>
      </c>
      <c r="CZ15" s="82" t="str">
        <f>IF($B15="","",IF(Registrasi!$E$8&lt;Data!CZ$7,"",IF(AQ15=AQ$5,1,0)))</f>
        <v/>
      </c>
      <c r="DA15" s="82" t="str">
        <f>IF($B15="","",IF(Registrasi!$E$8&lt;Data!DA$7,"",IF(AR15=AR$5,1,0)))</f>
        <v/>
      </c>
      <c r="DB15" s="82" t="str">
        <f>IF($B15="","",IF(Registrasi!$E$8&lt;Data!DB$7,"",IF(AS15=AS$5,1,0)))</f>
        <v/>
      </c>
      <c r="DC15" s="82" t="str">
        <f>IF($B15="","",IF(Registrasi!$E$8&lt;Data!DC$7,"",IF(AT15=AT$5,1,0)))</f>
        <v/>
      </c>
      <c r="DD15" s="82" t="str">
        <f>IF($B15="","",IF(Registrasi!$E$8&lt;Data!DD$7,"",IF(AU15=AU$5,1,0)))</f>
        <v/>
      </c>
      <c r="DE15" s="82" t="str">
        <f>IF($B15="","",IF(Registrasi!$E$8&lt;Data!DE$7,"",IF(AV15=AV$5,1,0)))</f>
        <v/>
      </c>
      <c r="DF15" s="82" t="str">
        <f>IF($B15="","",IF(Registrasi!$E$8&lt;Data!DF$7,"",IF(AW15=AW$5,1,0)))</f>
        <v/>
      </c>
      <c r="DG15" s="82" t="str">
        <f>IF($B15="","",IF(Registrasi!$E$8&lt;Data!DG$7,"",IF(AX15=AX$5,1,0)))</f>
        <v/>
      </c>
      <c r="DH15" s="82" t="str">
        <f>IF($B15="","",IF(Registrasi!$E$8&lt;Data!DH$7,"",IF(AY15=AY$5,1,0)))</f>
        <v/>
      </c>
      <c r="DI15" s="82" t="str">
        <f>IF($B15="","",IF(Registrasi!$E$8&lt;Data!DI$7,"",IF(AZ15=AZ$5,1,0)))</f>
        <v/>
      </c>
      <c r="DJ15" s="82" t="str">
        <f>IF($B15="","",IF(Registrasi!$E$8&lt;Data!DJ$7,"",IF(BA15=BA$5,1,0)))</f>
        <v/>
      </c>
      <c r="DK15" s="82" t="str">
        <f>IF($B15="","",IF(Registrasi!$E$8&lt;Data!DK$7,"",IF(BB15=BB$5,1,0)))</f>
        <v/>
      </c>
      <c r="DL15" s="82" t="str">
        <f>IF($B15="","",IF(Registrasi!$E$8&lt;Data!DL$7,"",IF(BC15=BC$5,1,0)))</f>
        <v/>
      </c>
      <c r="DM15" s="82" t="str">
        <f>IF($B15="","",IF(Registrasi!$E$8&lt;Data!DM$7,"",IF(BD15=BD$5,1,0)))</f>
        <v/>
      </c>
      <c r="DN15" s="82" t="str">
        <f>IF($B15="","",IF(Registrasi!$E$8&lt;Data!DN$7,"",IF(BE15=BE$5,1,0)))</f>
        <v/>
      </c>
      <c r="DO15" s="82" t="str">
        <f>IF($B15="","",IF(Registrasi!$E$8&lt;Data!DO$7,"",IF(BF15=BF$5,1,0)))</f>
        <v/>
      </c>
      <c r="DP15" s="82" t="str">
        <f>IF($B15="","",IF(Registrasi!$E$8&lt;Data!DP$7,"",IF(BG15=BG$5,1,0)))</f>
        <v/>
      </c>
      <c r="DQ15" s="82" t="str">
        <f>IF($B15="","",IF(Registrasi!$E$8&lt;Data!DQ$7,"",IF(BH15=BH$5,1,0)))</f>
        <v/>
      </c>
      <c r="DR15" s="82" t="str">
        <f>IF($B15="","",IF(Registrasi!$E$8&lt;Data!DR$7,"",IF(BI15=BI$5,1,0)))</f>
        <v/>
      </c>
      <c r="DS15" s="82" t="str">
        <f>IF($B15="","",IF(Registrasi!$E$8&lt;Data!DS$7,"",IF(BJ15=BJ$5,1,0)))</f>
        <v/>
      </c>
      <c r="DT15" s="82" t="str">
        <f>IF($B15="","",IF(Registrasi!$E$8&lt;Data!DT$7,"",IF(BK15=BK$5,1,0)))</f>
        <v/>
      </c>
      <c r="DU15" s="82" t="str">
        <f t="shared" si="0"/>
        <v/>
      </c>
      <c r="DV15" s="82" t="str">
        <f>IF(B15="","",Registrasi!$E$8-DU15)</f>
        <v/>
      </c>
      <c r="DW15" s="83" t="str">
        <f>IFERROR(DU15/Registrasi!$E$8*Registrasi!$E$10,"")</f>
        <v/>
      </c>
      <c r="DX15" s="82" t="str">
        <f>IF(B15="","",IF(DW15&gt;=Registrasi!$E$9,"Tuntas","Tidak Tuntas"))</f>
        <v/>
      </c>
    </row>
    <row r="16" spans="1:128" x14ac:dyDescent="0.25">
      <c r="A16" s="12" t="str">
        <f>IF(B16="","",IFERROR(RANK(DU16,$DU$8:$DU$107,0)+COUNTIF($DU$5:$DU16,DU16)-1,""))</f>
        <v/>
      </c>
      <c r="B16" s="50" t="str">
        <f>IF(Registrasi!$E$7&gt;Data!B15,Data!B15+1,"")</f>
        <v/>
      </c>
      <c r="C16" s="145"/>
      <c r="D16" s="51"/>
      <c r="E16" s="51"/>
      <c r="F16" s="51"/>
      <c r="G16" s="51"/>
      <c r="H16" s="51"/>
      <c r="I16" s="53"/>
      <c r="J16" s="53"/>
      <c r="K16" s="53"/>
      <c r="L16" s="53"/>
      <c r="M16" s="53"/>
      <c r="N16" s="51"/>
      <c r="O16" s="51"/>
      <c r="P16" s="51"/>
      <c r="Q16" s="51"/>
      <c r="R16" s="51"/>
      <c r="S16" s="53"/>
      <c r="T16" s="53"/>
      <c r="U16" s="53"/>
      <c r="V16" s="53"/>
      <c r="W16" s="53"/>
      <c r="X16" s="51"/>
      <c r="Y16" s="51"/>
      <c r="Z16" s="51"/>
      <c r="AA16" s="51"/>
      <c r="AB16" s="51"/>
      <c r="AC16" s="53"/>
      <c r="AD16" s="53"/>
      <c r="AE16" s="53"/>
      <c r="AF16" s="53"/>
      <c r="AG16" s="53"/>
      <c r="AH16" s="51"/>
      <c r="AI16" s="51"/>
      <c r="AJ16" s="51"/>
      <c r="AK16" s="51"/>
      <c r="AL16" s="51"/>
      <c r="AM16" s="53"/>
      <c r="AN16" s="53"/>
      <c r="AO16" s="53"/>
      <c r="AP16" s="53"/>
      <c r="AQ16" s="53"/>
      <c r="AR16" s="51"/>
      <c r="AS16" s="51"/>
      <c r="AT16" s="51"/>
      <c r="AU16" s="51"/>
      <c r="AV16" s="51"/>
      <c r="AW16" s="53"/>
      <c r="AX16" s="53"/>
      <c r="AY16" s="53"/>
      <c r="AZ16" s="53"/>
      <c r="BA16" s="53"/>
      <c r="BB16" s="51"/>
      <c r="BC16" s="51"/>
      <c r="BD16" s="51"/>
      <c r="BE16" s="51"/>
      <c r="BF16" s="51"/>
      <c r="BG16" s="53"/>
      <c r="BH16" s="53"/>
      <c r="BI16" s="53"/>
      <c r="BJ16" s="53"/>
      <c r="BK16" s="53"/>
      <c r="BM16" s="82" t="str">
        <f>IF($B16="","",IF(Registrasi!$E$8&lt;Data!BM$7,"",IF(D16=D$5,1,0)))</f>
        <v/>
      </c>
      <c r="BN16" s="82" t="str">
        <f>IF($B16="","",IF(Registrasi!$E$8&lt;Data!BN$7,"",IF(E16=E$5,1,0)))</f>
        <v/>
      </c>
      <c r="BO16" s="82" t="str">
        <f>IF($B16="","",IF(Registrasi!$E$8&lt;Data!BO$7,"",IF(F16=F$5,1,0)))</f>
        <v/>
      </c>
      <c r="BP16" s="82" t="str">
        <f>IF($B16="","",IF(Registrasi!$E$8&lt;Data!BP$7,"",IF(G16=G$5,1,0)))</f>
        <v/>
      </c>
      <c r="BQ16" s="82" t="str">
        <f>IF($B16="","",IF(Registrasi!$E$8&lt;Data!BQ$7,"",IF(H16=H$5,1,0)))</f>
        <v/>
      </c>
      <c r="BR16" s="82" t="str">
        <f>IF($B16="","",IF(Registrasi!$E$8&lt;Data!BR$7,"",IF(I16=I$5,1,0)))</f>
        <v/>
      </c>
      <c r="BS16" s="82" t="str">
        <f>IF($B16="","",IF(Registrasi!$E$8&lt;Data!BS$7,"",IF(J16=J$5,1,0)))</f>
        <v/>
      </c>
      <c r="BT16" s="82" t="str">
        <f>IF($B16="","",IF(Registrasi!$E$8&lt;Data!BT$7,"",IF(K16=K$5,1,0)))</f>
        <v/>
      </c>
      <c r="BU16" s="82" t="str">
        <f>IF($B16="","",IF(Registrasi!$E$8&lt;Data!BU$7,"",IF(L16=L$5,1,0)))</f>
        <v/>
      </c>
      <c r="BV16" s="82" t="str">
        <f>IF($B16="","",IF(Registrasi!$E$8&lt;Data!BV$7,"",IF(M16=M$5,1,0)))</f>
        <v/>
      </c>
      <c r="BW16" s="82" t="str">
        <f>IF($B16="","",IF(Registrasi!$E$8&lt;Data!BW$7,"",IF(N16=N$5,1,0)))</f>
        <v/>
      </c>
      <c r="BX16" s="82" t="str">
        <f>IF($B16="","",IF(Registrasi!$E$8&lt;Data!BX$7,"",IF(O16=O$5,1,0)))</f>
        <v/>
      </c>
      <c r="BY16" s="82" t="str">
        <f>IF($B16="","",IF(Registrasi!$E$8&lt;Data!BY$7,"",IF(P16=P$5,1,0)))</f>
        <v/>
      </c>
      <c r="BZ16" s="82" t="str">
        <f>IF($B16="","",IF(Registrasi!$E$8&lt;Data!BZ$7,"",IF(Q16=Q$5,1,0)))</f>
        <v/>
      </c>
      <c r="CA16" s="82" t="str">
        <f>IF($B16="","",IF(Registrasi!$E$8&lt;Data!CA$7,"",IF(R16=R$5,1,0)))</f>
        <v/>
      </c>
      <c r="CB16" s="82" t="str">
        <f>IF($B16="","",IF(Registrasi!$E$8&lt;Data!CB$7,"",IF(S16=S$5,1,0)))</f>
        <v/>
      </c>
      <c r="CC16" s="82" t="str">
        <f>IF($B16="","",IF(Registrasi!$E$8&lt;Data!CC$7,"",IF(T16=T$5,1,0)))</f>
        <v/>
      </c>
      <c r="CD16" s="82" t="str">
        <f>IF($B16="","",IF(Registrasi!$E$8&lt;Data!CD$7,"",IF(U16=U$5,1,0)))</f>
        <v/>
      </c>
      <c r="CE16" s="82" t="str">
        <f>IF($B16="","",IF(Registrasi!$E$8&lt;Data!CE$7,"",IF(V16=V$5,1,0)))</f>
        <v/>
      </c>
      <c r="CF16" s="82" t="str">
        <f>IF($B16="","",IF(Registrasi!$E$8&lt;Data!CF$7,"",IF(W16=W$5,1,0)))</f>
        <v/>
      </c>
      <c r="CG16" s="82" t="str">
        <f>IF($B16="","",IF(Registrasi!$E$8&lt;Data!CG$7,"",IF(X16=X$5,1,0)))</f>
        <v/>
      </c>
      <c r="CH16" s="82" t="str">
        <f>IF($B16="","",IF(Registrasi!$E$8&lt;Data!CH$7,"",IF(Y16=Y$5,1,0)))</f>
        <v/>
      </c>
      <c r="CI16" s="82" t="str">
        <f>IF($B16="","",IF(Registrasi!$E$8&lt;Data!CI$7,"",IF(Z16=Z$5,1,0)))</f>
        <v/>
      </c>
      <c r="CJ16" s="82" t="str">
        <f>IF($B16="","",IF(Registrasi!$E$8&lt;Data!CJ$7,"",IF(AA16=AA$5,1,0)))</f>
        <v/>
      </c>
      <c r="CK16" s="82" t="str">
        <f>IF($B16="","",IF(Registrasi!$E$8&lt;Data!CK$7,"",IF(AB16=AB$5,1,0)))</f>
        <v/>
      </c>
      <c r="CL16" s="82" t="str">
        <f>IF($B16="","",IF(Registrasi!$E$8&lt;Data!CL$7,"",IF(AC16=AC$5,1,0)))</f>
        <v/>
      </c>
      <c r="CM16" s="82" t="str">
        <f>IF($B16="","",IF(Registrasi!$E$8&lt;Data!CM$7,"",IF(AD16=AD$5,1,0)))</f>
        <v/>
      </c>
      <c r="CN16" s="82" t="str">
        <f>IF($B16="","",IF(Registrasi!$E$8&lt;Data!CN$7,"",IF(AE16=AE$5,1,0)))</f>
        <v/>
      </c>
      <c r="CO16" s="82" t="str">
        <f>IF($B16="","",IF(Registrasi!$E$8&lt;Data!CO$7,"",IF(AF16=AF$5,1,0)))</f>
        <v/>
      </c>
      <c r="CP16" s="82" t="str">
        <f>IF($B16="","",IF(Registrasi!$E$8&lt;Data!CP$7,"",IF(AG16=AG$5,1,0)))</f>
        <v/>
      </c>
      <c r="CQ16" s="82" t="str">
        <f>IF($B16="","",IF(Registrasi!$E$8&lt;Data!CQ$7,"",IF(AH16=AH$5,1,0)))</f>
        <v/>
      </c>
      <c r="CR16" s="82" t="str">
        <f>IF($B16="","",IF(Registrasi!$E$8&lt;Data!CR$7,"",IF(AI16=AI$5,1,0)))</f>
        <v/>
      </c>
      <c r="CS16" s="82" t="str">
        <f>IF($B16="","",IF(Registrasi!$E$8&lt;Data!CS$7,"",IF(AJ16=AJ$5,1,0)))</f>
        <v/>
      </c>
      <c r="CT16" s="82" t="str">
        <f>IF($B16="","",IF(Registrasi!$E$8&lt;Data!CT$7,"",IF(AK16=AK$5,1,0)))</f>
        <v/>
      </c>
      <c r="CU16" s="82" t="str">
        <f>IF($B16="","",IF(Registrasi!$E$8&lt;Data!CU$7,"",IF(AL16=AL$5,1,0)))</f>
        <v/>
      </c>
      <c r="CV16" s="82" t="str">
        <f>IF($B16="","",IF(Registrasi!$E$8&lt;Data!CV$7,"",IF(AM16=AM$5,1,0)))</f>
        <v/>
      </c>
      <c r="CW16" s="82" t="str">
        <f>IF($B16="","",IF(Registrasi!$E$8&lt;Data!CW$7,"",IF(AN16=AN$5,1,0)))</f>
        <v/>
      </c>
      <c r="CX16" s="82" t="str">
        <f>IF($B16="","",IF(Registrasi!$E$8&lt;Data!CX$7,"",IF(AO16=AO$5,1,0)))</f>
        <v/>
      </c>
      <c r="CY16" s="82" t="str">
        <f>IF($B16="","",IF(Registrasi!$E$8&lt;Data!CY$7,"",IF(AP16=AP$5,1,0)))</f>
        <v/>
      </c>
      <c r="CZ16" s="82" t="str">
        <f>IF($B16="","",IF(Registrasi!$E$8&lt;Data!CZ$7,"",IF(AQ16=AQ$5,1,0)))</f>
        <v/>
      </c>
      <c r="DA16" s="82" t="str">
        <f>IF($B16="","",IF(Registrasi!$E$8&lt;Data!DA$7,"",IF(AR16=AR$5,1,0)))</f>
        <v/>
      </c>
      <c r="DB16" s="82" t="str">
        <f>IF($B16="","",IF(Registrasi!$E$8&lt;Data!DB$7,"",IF(AS16=AS$5,1,0)))</f>
        <v/>
      </c>
      <c r="DC16" s="82" t="str">
        <f>IF($B16="","",IF(Registrasi!$E$8&lt;Data!DC$7,"",IF(AT16=AT$5,1,0)))</f>
        <v/>
      </c>
      <c r="DD16" s="82" t="str">
        <f>IF($B16="","",IF(Registrasi!$E$8&lt;Data!DD$7,"",IF(AU16=AU$5,1,0)))</f>
        <v/>
      </c>
      <c r="DE16" s="82" t="str">
        <f>IF($B16="","",IF(Registrasi!$E$8&lt;Data!DE$7,"",IF(AV16=AV$5,1,0)))</f>
        <v/>
      </c>
      <c r="DF16" s="82" t="str">
        <f>IF($B16="","",IF(Registrasi!$E$8&lt;Data!DF$7,"",IF(AW16=AW$5,1,0)))</f>
        <v/>
      </c>
      <c r="DG16" s="82" t="str">
        <f>IF($B16="","",IF(Registrasi!$E$8&lt;Data!DG$7,"",IF(AX16=AX$5,1,0)))</f>
        <v/>
      </c>
      <c r="DH16" s="82" t="str">
        <f>IF($B16="","",IF(Registrasi!$E$8&lt;Data!DH$7,"",IF(AY16=AY$5,1,0)))</f>
        <v/>
      </c>
      <c r="DI16" s="82" t="str">
        <f>IF($B16="","",IF(Registrasi!$E$8&lt;Data!DI$7,"",IF(AZ16=AZ$5,1,0)))</f>
        <v/>
      </c>
      <c r="DJ16" s="82" t="str">
        <f>IF($B16="","",IF(Registrasi!$E$8&lt;Data!DJ$7,"",IF(BA16=BA$5,1,0)))</f>
        <v/>
      </c>
      <c r="DK16" s="82" t="str">
        <f>IF($B16="","",IF(Registrasi!$E$8&lt;Data!DK$7,"",IF(BB16=BB$5,1,0)))</f>
        <v/>
      </c>
      <c r="DL16" s="82" t="str">
        <f>IF($B16="","",IF(Registrasi!$E$8&lt;Data!DL$7,"",IF(BC16=BC$5,1,0)))</f>
        <v/>
      </c>
      <c r="DM16" s="82" t="str">
        <f>IF($B16="","",IF(Registrasi!$E$8&lt;Data!DM$7,"",IF(BD16=BD$5,1,0)))</f>
        <v/>
      </c>
      <c r="DN16" s="82" t="str">
        <f>IF($B16="","",IF(Registrasi!$E$8&lt;Data!DN$7,"",IF(BE16=BE$5,1,0)))</f>
        <v/>
      </c>
      <c r="DO16" s="82" t="str">
        <f>IF($B16="","",IF(Registrasi!$E$8&lt;Data!DO$7,"",IF(BF16=BF$5,1,0)))</f>
        <v/>
      </c>
      <c r="DP16" s="82" t="str">
        <f>IF($B16="","",IF(Registrasi!$E$8&lt;Data!DP$7,"",IF(BG16=BG$5,1,0)))</f>
        <v/>
      </c>
      <c r="DQ16" s="82" t="str">
        <f>IF($B16="","",IF(Registrasi!$E$8&lt;Data!DQ$7,"",IF(BH16=BH$5,1,0)))</f>
        <v/>
      </c>
      <c r="DR16" s="82" t="str">
        <f>IF($B16="","",IF(Registrasi!$E$8&lt;Data!DR$7,"",IF(BI16=BI$5,1,0)))</f>
        <v/>
      </c>
      <c r="DS16" s="82" t="str">
        <f>IF($B16="","",IF(Registrasi!$E$8&lt;Data!DS$7,"",IF(BJ16=BJ$5,1,0)))</f>
        <v/>
      </c>
      <c r="DT16" s="82" t="str">
        <f>IF($B16="","",IF(Registrasi!$E$8&lt;Data!DT$7,"",IF(BK16=BK$5,1,0)))</f>
        <v/>
      </c>
      <c r="DU16" s="82" t="str">
        <f t="shared" si="0"/>
        <v/>
      </c>
      <c r="DV16" s="82" t="str">
        <f>IF(B16="","",Registrasi!$E$8-DU16)</f>
        <v/>
      </c>
      <c r="DW16" s="83" t="str">
        <f>IFERROR(DU16/Registrasi!$E$8*Registrasi!$E$10,"")</f>
        <v/>
      </c>
      <c r="DX16" s="82" t="str">
        <f>IF(B16="","",IF(DW16&gt;=Registrasi!$E$9,"Tuntas","Tidak Tuntas"))</f>
        <v/>
      </c>
    </row>
    <row r="17" spans="1:128" x14ac:dyDescent="0.25">
      <c r="A17" s="12" t="str">
        <f>IF(B17="","",IFERROR(RANK(DU17,$DU$8:$DU$107,0)+COUNTIF($DU$5:$DU17,DU17)-1,""))</f>
        <v/>
      </c>
      <c r="B17" s="50" t="str">
        <f>IF(Registrasi!$E$7&gt;Data!B16,Data!B16+1,"")</f>
        <v/>
      </c>
      <c r="C17" s="145"/>
      <c r="D17" s="51"/>
      <c r="E17" s="51"/>
      <c r="F17" s="51"/>
      <c r="G17" s="51"/>
      <c r="H17" s="51"/>
      <c r="I17" s="53"/>
      <c r="J17" s="53"/>
      <c r="K17" s="53"/>
      <c r="L17" s="53"/>
      <c r="M17" s="53"/>
      <c r="N17" s="51"/>
      <c r="O17" s="51"/>
      <c r="P17" s="51"/>
      <c r="Q17" s="51"/>
      <c r="R17" s="51"/>
      <c r="S17" s="53"/>
      <c r="T17" s="53"/>
      <c r="U17" s="53"/>
      <c r="V17" s="53"/>
      <c r="W17" s="53"/>
      <c r="X17" s="51"/>
      <c r="Y17" s="51"/>
      <c r="Z17" s="51"/>
      <c r="AA17" s="51"/>
      <c r="AB17" s="51"/>
      <c r="AC17" s="53"/>
      <c r="AD17" s="53"/>
      <c r="AE17" s="53"/>
      <c r="AF17" s="53"/>
      <c r="AG17" s="53"/>
      <c r="AH17" s="51"/>
      <c r="AI17" s="51"/>
      <c r="AJ17" s="51"/>
      <c r="AK17" s="51"/>
      <c r="AL17" s="51"/>
      <c r="AM17" s="53"/>
      <c r="AN17" s="53"/>
      <c r="AO17" s="53"/>
      <c r="AP17" s="53"/>
      <c r="AQ17" s="53"/>
      <c r="AR17" s="51"/>
      <c r="AS17" s="51"/>
      <c r="AT17" s="51"/>
      <c r="AU17" s="51"/>
      <c r="AV17" s="51"/>
      <c r="AW17" s="53"/>
      <c r="AX17" s="53"/>
      <c r="AY17" s="53"/>
      <c r="AZ17" s="53"/>
      <c r="BA17" s="53"/>
      <c r="BB17" s="51"/>
      <c r="BC17" s="51"/>
      <c r="BD17" s="51"/>
      <c r="BE17" s="51"/>
      <c r="BF17" s="51"/>
      <c r="BG17" s="53"/>
      <c r="BH17" s="53"/>
      <c r="BI17" s="53"/>
      <c r="BJ17" s="53"/>
      <c r="BK17" s="53"/>
      <c r="BM17" s="82" t="str">
        <f>IF($B17="","",IF(Registrasi!$E$8&lt;Data!BM$7,"",IF(D17=D$5,1,0)))</f>
        <v/>
      </c>
      <c r="BN17" s="82" t="str">
        <f>IF($B17="","",IF(Registrasi!$E$8&lt;Data!BN$7,"",IF(E17=E$5,1,0)))</f>
        <v/>
      </c>
      <c r="BO17" s="82" t="str">
        <f>IF($B17="","",IF(Registrasi!$E$8&lt;Data!BO$7,"",IF(F17=F$5,1,0)))</f>
        <v/>
      </c>
      <c r="BP17" s="82" t="str">
        <f>IF($B17="","",IF(Registrasi!$E$8&lt;Data!BP$7,"",IF(G17=G$5,1,0)))</f>
        <v/>
      </c>
      <c r="BQ17" s="82" t="str">
        <f>IF($B17="","",IF(Registrasi!$E$8&lt;Data!BQ$7,"",IF(H17=H$5,1,0)))</f>
        <v/>
      </c>
      <c r="BR17" s="82" t="str">
        <f>IF($B17="","",IF(Registrasi!$E$8&lt;Data!BR$7,"",IF(I17=I$5,1,0)))</f>
        <v/>
      </c>
      <c r="BS17" s="82" t="str">
        <f>IF($B17="","",IF(Registrasi!$E$8&lt;Data!BS$7,"",IF(J17=J$5,1,0)))</f>
        <v/>
      </c>
      <c r="BT17" s="82" t="str">
        <f>IF($B17="","",IF(Registrasi!$E$8&lt;Data!BT$7,"",IF(K17=K$5,1,0)))</f>
        <v/>
      </c>
      <c r="BU17" s="82" t="str">
        <f>IF($B17="","",IF(Registrasi!$E$8&lt;Data!BU$7,"",IF(L17=L$5,1,0)))</f>
        <v/>
      </c>
      <c r="BV17" s="82" t="str">
        <f>IF($B17="","",IF(Registrasi!$E$8&lt;Data!BV$7,"",IF(M17=M$5,1,0)))</f>
        <v/>
      </c>
      <c r="BW17" s="82" t="str">
        <f>IF($B17="","",IF(Registrasi!$E$8&lt;Data!BW$7,"",IF(N17=N$5,1,0)))</f>
        <v/>
      </c>
      <c r="BX17" s="82" t="str">
        <f>IF($B17="","",IF(Registrasi!$E$8&lt;Data!BX$7,"",IF(O17=O$5,1,0)))</f>
        <v/>
      </c>
      <c r="BY17" s="82" t="str">
        <f>IF($B17="","",IF(Registrasi!$E$8&lt;Data!BY$7,"",IF(P17=P$5,1,0)))</f>
        <v/>
      </c>
      <c r="BZ17" s="82" t="str">
        <f>IF($B17="","",IF(Registrasi!$E$8&lt;Data!BZ$7,"",IF(Q17=Q$5,1,0)))</f>
        <v/>
      </c>
      <c r="CA17" s="82" t="str">
        <f>IF($B17="","",IF(Registrasi!$E$8&lt;Data!CA$7,"",IF(R17=R$5,1,0)))</f>
        <v/>
      </c>
      <c r="CB17" s="82" t="str">
        <f>IF($B17="","",IF(Registrasi!$E$8&lt;Data!CB$7,"",IF(S17=S$5,1,0)))</f>
        <v/>
      </c>
      <c r="CC17" s="82" t="str">
        <f>IF($B17="","",IF(Registrasi!$E$8&lt;Data!CC$7,"",IF(T17=T$5,1,0)))</f>
        <v/>
      </c>
      <c r="CD17" s="82" t="str">
        <f>IF($B17="","",IF(Registrasi!$E$8&lt;Data!CD$7,"",IF(U17=U$5,1,0)))</f>
        <v/>
      </c>
      <c r="CE17" s="82" t="str">
        <f>IF($B17="","",IF(Registrasi!$E$8&lt;Data!CE$7,"",IF(V17=V$5,1,0)))</f>
        <v/>
      </c>
      <c r="CF17" s="82" t="str">
        <f>IF($B17="","",IF(Registrasi!$E$8&lt;Data!CF$7,"",IF(W17=W$5,1,0)))</f>
        <v/>
      </c>
      <c r="CG17" s="82" t="str">
        <f>IF($B17="","",IF(Registrasi!$E$8&lt;Data!CG$7,"",IF(X17=X$5,1,0)))</f>
        <v/>
      </c>
      <c r="CH17" s="82" t="str">
        <f>IF($B17="","",IF(Registrasi!$E$8&lt;Data!CH$7,"",IF(Y17=Y$5,1,0)))</f>
        <v/>
      </c>
      <c r="CI17" s="82" t="str">
        <f>IF($B17="","",IF(Registrasi!$E$8&lt;Data!CI$7,"",IF(Z17=Z$5,1,0)))</f>
        <v/>
      </c>
      <c r="CJ17" s="82" t="str">
        <f>IF($B17="","",IF(Registrasi!$E$8&lt;Data!CJ$7,"",IF(AA17=AA$5,1,0)))</f>
        <v/>
      </c>
      <c r="CK17" s="82" t="str">
        <f>IF($B17="","",IF(Registrasi!$E$8&lt;Data!CK$7,"",IF(AB17=AB$5,1,0)))</f>
        <v/>
      </c>
      <c r="CL17" s="82" t="str">
        <f>IF($B17="","",IF(Registrasi!$E$8&lt;Data!CL$7,"",IF(AC17=AC$5,1,0)))</f>
        <v/>
      </c>
      <c r="CM17" s="82" t="str">
        <f>IF($B17="","",IF(Registrasi!$E$8&lt;Data!CM$7,"",IF(AD17=AD$5,1,0)))</f>
        <v/>
      </c>
      <c r="CN17" s="82" t="str">
        <f>IF($B17="","",IF(Registrasi!$E$8&lt;Data!CN$7,"",IF(AE17=AE$5,1,0)))</f>
        <v/>
      </c>
      <c r="CO17" s="82" t="str">
        <f>IF($B17="","",IF(Registrasi!$E$8&lt;Data!CO$7,"",IF(AF17=AF$5,1,0)))</f>
        <v/>
      </c>
      <c r="CP17" s="82" t="str">
        <f>IF($B17="","",IF(Registrasi!$E$8&lt;Data!CP$7,"",IF(AG17=AG$5,1,0)))</f>
        <v/>
      </c>
      <c r="CQ17" s="82" t="str">
        <f>IF($B17="","",IF(Registrasi!$E$8&lt;Data!CQ$7,"",IF(AH17=AH$5,1,0)))</f>
        <v/>
      </c>
      <c r="CR17" s="82" t="str">
        <f>IF($B17="","",IF(Registrasi!$E$8&lt;Data!CR$7,"",IF(AI17=AI$5,1,0)))</f>
        <v/>
      </c>
      <c r="CS17" s="82" t="str">
        <f>IF($B17="","",IF(Registrasi!$E$8&lt;Data!CS$7,"",IF(AJ17=AJ$5,1,0)))</f>
        <v/>
      </c>
      <c r="CT17" s="82" t="str">
        <f>IF($B17="","",IF(Registrasi!$E$8&lt;Data!CT$7,"",IF(AK17=AK$5,1,0)))</f>
        <v/>
      </c>
      <c r="CU17" s="82" t="str">
        <f>IF($B17="","",IF(Registrasi!$E$8&lt;Data!CU$7,"",IF(AL17=AL$5,1,0)))</f>
        <v/>
      </c>
      <c r="CV17" s="82" t="str">
        <f>IF($B17="","",IF(Registrasi!$E$8&lt;Data!CV$7,"",IF(AM17=AM$5,1,0)))</f>
        <v/>
      </c>
      <c r="CW17" s="82" t="str">
        <f>IF($B17="","",IF(Registrasi!$E$8&lt;Data!CW$7,"",IF(AN17=AN$5,1,0)))</f>
        <v/>
      </c>
      <c r="CX17" s="82" t="str">
        <f>IF($B17="","",IF(Registrasi!$E$8&lt;Data!CX$7,"",IF(AO17=AO$5,1,0)))</f>
        <v/>
      </c>
      <c r="CY17" s="82" t="str">
        <f>IF($B17="","",IF(Registrasi!$E$8&lt;Data!CY$7,"",IF(AP17=AP$5,1,0)))</f>
        <v/>
      </c>
      <c r="CZ17" s="82" t="str">
        <f>IF($B17="","",IF(Registrasi!$E$8&lt;Data!CZ$7,"",IF(AQ17=AQ$5,1,0)))</f>
        <v/>
      </c>
      <c r="DA17" s="82" t="str">
        <f>IF($B17="","",IF(Registrasi!$E$8&lt;Data!DA$7,"",IF(AR17=AR$5,1,0)))</f>
        <v/>
      </c>
      <c r="DB17" s="82" t="str">
        <f>IF($B17="","",IF(Registrasi!$E$8&lt;Data!DB$7,"",IF(AS17=AS$5,1,0)))</f>
        <v/>
      </c>
      <c r="DC17" s="82" t="str">
        <f>IF($B17="","",IF(Registrasi!$E$8&lt;Data!DC$7,"",IF(AT17=AT$5,1,0)))</f>
        <v/>
      </c>
      <c r="DD17" s="82" t="str">
        <f>IF($B17="","",IF(Registrasi!$E$8&lt;Data!DD$7,"",IF(AU17=AU$5,1,0)))</f>
        <v/>
      </c>
      <c r="DE17" s="82" t="str">
        <f>IF($B17="","",IF(Registrasi!$E$8&lt;Data!DE$7,"",IF(AV17=AV$5,1,0)))</f>
        <v/>
      </c>
      <c r="DF17" s="82" t="str">
        <f>IF($B17="","",IF(Registrasi!$E$8&lt;Data!DF$7,"",IF(AW17=AW$5,1,0)))</f>
        <v/>
      </c>
      <c r="DG17" s="82" t="str">
        <f>IF($B17="","",IF(Registrasi!$E$8&lt;Data!DG$7,"",IF(AX17=AX$5,1,0)))</f>
        <v/>
      </c>
      <c r="DH17" s="82" t="str">
        <f>IF($B17="","",IF(Registrasi!$E$8&lt;Data!DH$7,"",IF(AY17=AY$5,1,0)))</f>
        <v/>
      </c>
      <c r="DI17" s="82" t="str">
        <f>IF($B17="","",IF(Registrasi!$E$8&lt;Data!DI$7,"",IF(AZ17=AZ$5,1,0)))</f>
        <v/>
      </c>
      <c r="DJ17" s="82" t="str">
        <f>IF($B17="","",IF(Registrasi!$E$8&lt;Data!DJ$7,"",IF(BA17=BA$5,1,0)))</f>
        <v/>
      </c>
      <c r="DK17" s="82" t="str">
        <f>IF($B17="","",IF(Registrasi!$E$8&lt;Data!DK$7,"",IF(BB17=BB$5,1,0)))</f>
        <v/>
      </c>
      <c r="DL17" s="82" t="str">
        <f>IF($B17="","",IF(Registrasi!$E$8&lt;Data!DL$7,"",IF(BC17=BC$5,1,0)))</f>
        <v/>
      </c>
      <c r="DM17" s="82" t="str">
        <f>IF($B17="","",IF(Registrasi!$E$8&lt;Data!DM$7,"",IF(BD17=BD$5,1,0)))</f>
        <v/>
      </c>
      <c r="DN17" s="82" t="str">
        <f>IF($B17="","",IF(Registrasi!$E$8&lt;Data!DN$7,"",IF(BE17=BE$5,1,0)))</f>
        <v/>
      </c>
      <c r="DO17" s="82" t="str">
        <f>IF($B17="","",IF(Registrasi!$E$8&lt;Data!DO$7,"",IF(BF17=BF$5,1,0)))</f>
        <v/>
      </c>
      <c r="DP17" s="82" t="str">
        <f>IF($B17="","",IF(Registrasi!$E$8&lt;Data!DP$7,"",IF(BG17=BG$5,1,0)))</f>
        <v/>
      </c>
      <c r="DQ17" s="82" t="str">
        <f>IF($B17="","",IF(Registrasi!$E$8&lt;Data!DQ$7,"",IF(BH17=BH$5,1,0)))</f>
        <v/>
      </c>
      <c r="DR17" s="82" t="str">
        <f>IF($B17="","",IF(Registrasi!$E$8&lt;Data!DR$7,"",IF(BI17=BI$5,1,0)))</f>
        <v/>
      </c>
      <c r="DS17" s="82" t="str">
        <f>IF($B17="","",IF(Registrasi!$E$8&lt;Data!DS$7,"",IF(BJ17=BJ$5,1,0)))</f>
        <v/>
      </c>
      <c r="DT17" s="82" t="str">
        <f>IF($B17="","",IF(Registrasi!$E$8&lt;Data!DT$7,"",IF(BK17=BK$5,1,0)))</f>
        <v/>
      </c>
      <c r="DU17" s="82" t="str">
        <f t="shared" si="0"/>
        <v/>
      </c>
      <c r="DV17" s="82" t="str">
        <f>IF(B17="","",Registrasi!$E$8-DU17)</f>
        <v/>
      </c>
      <c r="DW17" s="83" t="str">
        <f>IFERROR(DU17/Registrasi!$E$8*Registrasi!$E$10,"")</f>
        <v/>
      </c>
      <c r="DX17" s="82" t="str">
        <f>IF(B17="","",IF(DW17&gt;=Registrasi!$E$9,"Tuntas","Tidak Tuntas"))</f>
        <v/>
      </c>
    </row>
    <row r="18" spans="1:128" x14ac:dyDescent="0.25">
      <c r="A18" s="12" t="str">
        <f>IF(B18="","",IFERROR(RANK(DU18,$DU$8:$DU$107,0)+COUNTIF($DU$5:$DU18,DU18)-1,""))</f>
        <v/>
      </c>
      <c r="B18" s="50" t="str">
        <f>IF(Registrasi!$E$7&gt;Data!B17,Data!B17+1,"")</f>
        <v/>
      </c>
      <c r="C18" s="145"/>
      <c r="D18" s="51"/>
      <c r="E18" s="51"/>
      <c r="F18" s="51"/>
      <c r="G18" s="51"/>
      <c r="H18" s="51"/>
      <c r="I18" s="53"/>
      <c r="J18" s="53"/>
      <c r="K18" s="53"/>
      <c r="L18" s="53"/>
      <c r="M18" s="53"/>
      <c r="N18" s="51"/>
      <c r="O18" s="51"/>
      <c r="P18" s="51"/>
      <c r="Q18" s="51"/>
      <c r="R18" s="51"/>
      <c r="S18" s="53"/>
      <c r="T18" s="53"/>
      <c r="U18" s="53"/>
      <c r="V18" s="53"/>
      <c r="W18" s="53"/>
      <c r="X18" s="51"/>
      <c r="Y18" s="51"/>
      <c r="Z18" s="51"/>
      <c r="AA18" s="51"/>
      <c r="AB18" s="51"/>
      <c r="AC18" s="53"/>
      <c r="AD18" s="53"/>
      <c r="AE18" s="53"/>
      <c r="AF18" s="53"/>
      <c r="AG18" s="53"/>
      <c r="AH18" s="51"/>
      <c r="AI18" s="51"/>
      <c r="AJ18" s="51"/>
      <c r="AK18" s="51"/>
      <c r="AL18" s="51"/>
      <c r="AM18" s="53"/>
      <c r="AN18" s="53"/>
      <c r="AO18" s="53"/>
      <c r="AP18" s="53"/>
      <c r="AQ18" s="53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1"/>
      <c r="BC18" s="51"/>
      <c r="BD18" s="51"/>
      <c r="BE18" s="51"/>
      <c r="BF18" s="51"/>
      <c r="BG18" s="53"/>
      <c r="BH18" s="53"/>
      <c r="BI18" s="53"/>
      <c r="BJ18" s="53"/>
      <c r="BK18" s="53"/>
      <c r="BM18" s="82" t="str">
        <f>IF($B18="","",IF(Registrasi!$E$8&lt;Data!BM$7,"",IF(D18=D$5,1,0)))</f>
        <v/>
      </c>
      <c r="BN18" s="82" t="str">
        <f>IF($B18="","",IF(Registrasi!$E$8&lt;Data!BN$7,"",IF(E18=E$5,1,0)))</f>
        <v/>
      </c>
      <c r="BO18" s="82" t="str">
        <f>IF($B18="","",IF(Registrasi!$E$8&lt;Data!BO$7,"",IF(F18=F$5,1,0)))</f>
        <v/>
      </c>
      <c r="BP18" s="82" t="str">
        <f>IF($B18="","",IF(Registrasi!$E$8&lt;Data!BP$7,"",IF(G18=G$5,1,0)))</f>
        <v/>
      </c>
      <c r="BQ18" s="82" t="str">
        <f>IF($B18="","",IF(Registrasi!$E$8&lt;Data!BQ$7,"",IF(H18=H$5,1,0)))</f>
        <v/>
      </c>
      <c r="BR18" s="82" t="str">
        <f>IF($B18="","",IF(Registrasi!$E$8&lt;Data!BR$7,"",IF(I18=I$5,1,0)))</f>
        <v/>
      </c>
      <c r="BS18" s="82" t="str">
        <f>IF($B18="","",IF(Registrasi!$E$8&lt;Data!BS$7,"",IF(J18=J$5,1,0)))</f>
        <v/>
      </c>
      <c r="BT18" s="82" t="str">
        <f>IF($B18="","",IF(Registrasi!$E$8&lt;Data!BT$7,"",IF(K18=K$5,1,0)))</f>
        <v/>
      </c>
      <c r="BU18" s="82" t="str">
        <f>IF($B18="","",IF(Registrasi!$E$8&lt;Data!BU$7,"",IF(L18=L$5,1,0)))</f>
        <v/>
      </c>
      <c r="BV18" s="82" t="str">
        <f>IF($B18="","",IF(Registrasi!$E$8&lt;Data!BV$7,"",IF(M18=M$5,1,0)))</f>
        <v/>
      </c>
      <c r="BW18" s="82" t="str">
        <f>IF($B18="","",IF(Registrasi!$E$8&lt;Data!BW$7,"",IF(N18=N$5,1,0)))</f>
        <v/>
      </c>
      <c r="BX18" s="82" t="str">
        <f>IF($B18="","",IF(Registrasi!$E$8&lt;Data!BX$7,"",IF(O18=O$5,1,0)))</f>
        <v/>
      </c>
      <c r="BY18" s="82" t="str">
        <f>IF($B18="","",IF(Registrasi!$E$8&lt;Data!BY$7,"",IF(P18=P$5,1,0)))</f>
        <v/>
      </c>
      <c r="BZ18" s="82" t="str">
        <f>IF($B18="","",IF(Registrasi!$E$8&lt;Data!BZ$7,"",IF(Q18=Q$5,1,0)))</f>
        <v/>
      </c>
      <c r="CA18" s="82" t="str">
        <f>IF($B18="","",IF(Registrasi!$E$8&lt;Data!CA$7,"",IF(R18=R$5,1,0)))</f>
        <v/>
      </c>
      <c r="CB18" s="82" t="str">
        <f>IF($B18="","",IF(Registrasi!$E$8&lt;Data!CB$7,"",IF(S18=S$5,1,0)))</f>
        <v/>
      </c>
      <c r="CC18" s="82" t="str">
        <f>IF($B18="","",IF(Registrasi!$E$8&lt;Data!CC$7,"",IF(T18=T$5,1,0)))</f>
        <v/>
      </c>
      <c r="CD18" s="82" t="str">
        <f>IF($B18="","",IF(Registrasi!$E$8&lt;Data!CD$7,"",IF(U18=U$5,1,0)))</f>
        <v/>
      </c>
      <c r="CE18" s="82" t="str">
        <f>IF($B18="","",IF(Registrasi!$E$8&lt;Data!CE$7,"",IF(V18=V$5,1,0)))</f>
        <v/>
      </c>
      <c r="CF18" s="82" t="str">
        <f>IF($B18="","",IF(Registrasi!$E$8&lt;Data!CF$7,"",IF(W18=W$5,1,0)))</f>
        <v/>
      </c>
      <c r="CG18" s="82" t="str">
        <f>IF($B18="","",IF(Registrasi!$E$8&lt;Data!CG$7,"",IF(X18=X$5,1,0)))</f>
        <v/>
      </c>
      <c r="CH18" s="82" t="str">
        <f>IF($B18="","",IF(Registrasi!$E$8&lt;Data!CH$7,"",IF(Y18=Y$5,1,0)))</f>
        <v/>
      </c>
      <c r="CI18" s="82" t="str">
        <f>IF($B18="","",IF(Registrasi!$E$8&lt;Data!CI$7,"",IF(Z18=Z$5,1,0)))</f>
        <v/>
      </c>
      <c r="CJ18" s="82" t="str">
        <f>IF($B18="","",IF(Registrasi!$E$8&lt;Data!CJ$7,"",IF(AA18=AA$5,1,0)))</f>
        <v/>
      </c>
      <c r="CK18" s="82" t="str">
        <f>IF($B18="","",IF(Registrasi!$E$8&lt;Data!CK$7,"",IF(AB18=AB$5,1,0)))</f>
        <v/>
      </c>
      <c r="CL18" s="82" t="str">
        <f>IF($B18="","",IF(Registrasi!$E$8&lt;Data!CL$7,"",IF(AC18=AC$5,1,0)))</f>
        <v/>
      </c>
      <c r="CM18" s="82" t="str">
        <f>IF($B18="","",IF(Registrasi!$E$8&lt;Data!CM$7,"",IF(AD18=AD$5,1,0)))</f>
        <v/>
      </c>
      <c r="CN18" s="82" t="str">
        <f>IF($B18="","",IF(Registrasi!$E$8&lt;Data!CN$7,"",IF(AE18=AE$5,1,0)))</f>
        <v/>
      </c>
      <c r="CO18" s="82" t="str">
        <f>IF($B18="","",IF(Registrasi!$E$8&lt;Data!CO$7,"",IF(AF18=AF$5,1,0)))</f>
        <v/>
      </c>
      <c r="CP18" s="82" t="str">
        <f>IF($B18="","",IF(Registrasi!$E$8&lt;Data!CP$7,"",IF(AG18=AG$5,1,0)))</f>
        <v/>
      </c>
      <c r="CQ18" s="82" t="str">
        <f>IF($B18="","",IF(Registrasi!$E$8&lt;Data!CQ$7,"",IF(AH18=AH$5,1,0)))</f>
        <v/>
      </c>
      <c r="CR18" s="82" t="str">
        <f>IF($B18="","",IF(Registrasi!$E$8&lt;Data!CR$7,"",IF(AI18=AI$5,1,0)))</f>
        <v/>
      </c>
      <c r="CS18" s="82" t="str">
        <f>IF($B18="","",IF(Registrasi!$E$8&lt;Data!CS$7,"",IF(AJ18=AJ$5,1,0)))</f>
        <v/>
      </c>
      <c r="CT18" s="82" t="str">
        <f>IF($B18="","",IF(Registrasi!$E$8&lt;Data!CT$7,"",IF(AK18=AK$5,1,0)))</f>
        <v/>
      </c>
      <c r="CU18" s="82" t="str">
        <f>IF($B18="","",IF(Registrasi!$E$8&lt;Data!CU$7,"",IF(AL18=AL$5,1,0)))</f>
        <v/>
      </c>
      <c r="CV18" s="82" t="str">
        <f>IF($B18="","",IF(Registrasi!$E$8&lt;Data!CV$7,"",IF(AM18=AM$5,1,0)))</f>
        <v/>
      </c>
      <c r="CW18" s="82" t="str">
        <f>IF($B18="","",IF(Registrasi!$E$8&lt;Data!CW$7,"",IF(AN18=AN$5,1,0)))</f>
        <v/>
      </c>
      <c r="CX18" s="82" t="str">
        <f>IF($B18="","",IF(Registrasi!$E$8&lt;Data!CX$7,"",IF(AO18=AO$5,1,0)))</f>
        <v/>
      </c>
      <c r="CY18" s="82" t="str">
        <f>IF($B18="","",IF(Registrasi!$E$8&lt;Data!CY$7,"",IF(AP18=AP$5,1,0)))</f>
        <v/>
      </c>
      <c r="CZ18" s="82" t="str">
        <f>IF($B18="","",IF(Registrasi!$E$8&lt;Data!CZ$7,"",IF(AQ18=AQ$5,1,0)))</f>
        <v/>
      </c>
      <c r="DA18" s="82" t="str">
        <f>IF($B18="","",IF(Registrasi!$E$8&lt;Data!DA$7,"",IF(AR18=AR$5,1,0)))</f>
        <v/>
      </c>
      <c r="DB18" s="82" t="str">
        <f>IF($B18="","",IF(Registrasi!$E$8&lt;Data!DB$7,"",IF(AS18=AS$5,1,0)))</f>
        <v/>
      </c>
      <c r="DC18" s="82" t="str">
        <f>IF($B18="","",IF(Registrasi!$E$8&lt;Data!DC$7,"",IF(AT18=AT$5,1,0)))</f>
        <v/>
      </c>
      <c r="DD18" s="82" t="str">
        <f>IF($B18="","",IF(Registrasi!$E$8&lt;Data!DD$7,"",IF(AU18=AU$5,1,0)))</f>
        <v/>
      </c>
      <c r="DE18" s="82" t="str">
        <f>IF($B18="","",IF(Registrasi!$E$8&lt;Data!DE$7,"",IF(AV18=AV$5,1,0)))</f>
        <v/>
      </c>
      <c r="DF18" s="82" t="str">
        <f>IF($B18="","",IF(Registrasi!$E$8&lt;Data!DF$7,"",IF(AW18=AW$5,1,0)))</f>
        <v/>
      </c>
      <c r="DG18" s="82" t="str">
        <f>IF($B18="","",IF(Registrasi!$E$8&lt;Data!DG$7,"",IF(AX18=AX$5,1,0)))</f>
        <v/>
      </c>
      <c r="DH18" s="82" t="str">
        <f>IF($B18="","",IF(Registrasi!$E$8&lt;Data!DH$7,"",IF(AY18=AY$5,1,0)))</f>
        <v/>
      </c>
      <c r="DI18" s="82" t="str">
        <f>IF($B18="","",IF(Registrasi!$E$8&lt;Data!DI$7,"",IF(AZ18=AZ$5,1,0)))</f>
        <v/>
      </c>
      <c r="DJ18" s="82" t="str">
        <f>IF($B18="","",IF(Registrasi!$E$8&lt;Data!DJ$7,"",IF(BA18=BA$5,1,0)))</f>
        <v/>
      </c>
      <c r="DK18" s="82" t="str">
        <f>IF($B18="","",IF(Registrasi!$E$8&lt;Data!DK$7,"",IF(BB18=BB$5,1,0)))</f>
        <v/>
      </c>
      <c r="DL18" s="82" t="str">
        <f>IF($B18="","",IF(Registrasi!$E$8&lt;Data!DL$7,"",IF(BC18=BC$5,1,0)))</f>
        <v/>
      </c>
      <c r="DM18" s="82" t="str">
        <f>IF($B18="","",IF(Registrasi!$E$8&lt;Data!DM$7,"",IF(BD18=BD$5,1,0)))</f>
        <v/>
      </c>
      <c r="DN18" s="82" t="str">
        <f>IF($B18="","",IF(Registrasi!$E$8&lt;Data!DN$7,"",IF(BE18=BE$5,1,0)))</f>
        <v/>
      </c>
      <c r="DO18" s="82" t="str">
        <f>IF($B18="","",IF(Registrasi!$E$8&lt;Data!DO$7,"",IF(BF18=BF$5,1,0)))</f>
        <v/>
      </c>
      <c r="DP18" s="82" t="str">
        <f>IF($B18="","",IF(Registrasi!$E$8&lt;Data!DP$7,"",IF(BG18=BG$5,1,0)))</f>
        <v/>
      </c>
      <c r="DQ18" s="82" t="str">
        <f>IF($B18="","",IF(Registrasi!$E$8&lt;Data!DQ$7,"",IF(BH18=BH$5,1,0)))</f>
        <v/>
      </c>
      <c r="DR18" s="82" t="str">
        <f>IF($B18="","",IF(Registrasi!$E$8&lt;Data!DR$7,"",IF(BI18=BI$5,1,0)))</f>
        <v/>
      </c>
      <c r="DS18" s="82" t="str">
        <f>IF($B18="","",IF(Registrasi!$E$8&lt;Data!DS$7,"",IF(BJ18=BJ$5,1,0)))</f>
        <v/>
      </c>
      <c r="DT18" s="82" t="str">
        <f>IF($B18="","",IF(Registrasi!$E$8&lt;Data!DT$7,"",IF(BK18=BK$5,1,0)))</f>
        <v/>
      </c>
      <c r="DU18" s="82" t="str">
        <f t="shared" si="0"/>
        <v/>
      </c>
      <c r="DV18" s="82" t="str">
        <f>IF(B18="","",Registrasi!$E$8-DU18)</f>
        <v/>
      </c>
      <c r="DW18" s="83" t="str">
        <f>IFERROR(DU18/Registrasi!$E$8*Registrasi!$E$10,"")</f>
        <v/>
      </c>
      <c r="DX18" s="82" t="str">
        <f>IF(B18="","",IF(DW18&gt;=Registrasi!$E$9,"Tuntas","Tidak Tuntas"))</f>
        <v/>
      </c>
    </row>
    <row r="19" spans="1:128" x14ac:dyDescent="0.25">
      <c r="A19" s="12" t="str">
        <f>IF(B19="","",IFERROR(RANK(DU19,$DU$8:$DU$107,0)+COUNTIF($DU$5:$DU19,DU19)-1,""))</f>
        <v/>
      </c>
      <c r="B19" s="50" t="str">
        <f>IF(Registrasi!$E$7&gt;Data!B18,Data!B18+1,"")</f>
        <v/>
      </c>
      <c r="C19" s="145"/>
      <c r="D19" s="51"/>
      <c r="E19" s="51"/>
      <c r="F19" s="51"/>
      <c r="G19" s="51"/>
      <c r="H19" s="51"/>
      <c r="I19" s="53"/>
      <c r="J19" s="53"/>
      <c r="K19" s="53"/>
      <c r="L19" s="53"/>
      <c r="M19" s="53"/>
      <c r="N19" s="51"/>
      <c r="O19" s="51"/>
      <c r="P19" s="51"/>
      <c r="Q19" s="51"/>
      <c r="R19" s="51"/>
      <c r="S19" s="53"/>
      <c r="T19" s="53"/>
      <c r="U19" s="53"/>
      <c r="V19" s="53"/>
      <c r="W19" s="53"/>
      <c r="X19" s="51"/>
      <c r="Y19" s="51"/>
      <c r="Z19" s="51"/>
      <c r="AA19" s="51"/>
      <c r="AB19" s="51"/>
      <c r="AC19" s="53"/>
      <c r="AD19" s="53"/>
      <c r="AE19" s="53"/>
      <c r="AF19" s="53"/>
      <c r="AG19" s="53"/>
      <c r="AH19" s="51"/>
      <c r="AI19" s="51"/>
      <c r="AJ19" s="51"/>
      <c r="AK19" s="51"/>
      <c r="AL19" s="51"/>
      <c r="AM19" s="53"/>
      <c r="AN19" s="53"/>
      <c r="AO19" s="53"/>
      <c r="AP19" s="53"/>
      <c r="AQ19" s="53"/>
      <c r="AR19" s="51"/>
      <c r="AS19" s="51"/>
      <c r="AT19" s="51"/>
      <c r="AU19" s="51"/>
      <c r="AV19" s="51"/>
      <c r="AW19" s="53"/>
      <c r="AX19" s="53"/>
      <c r="AY19" s="53"/>
      <c r="AZ19" s="53"/>
      <c r="BA19" s="53"/>
      <c r="BB19" s="51"/>
      <c r="BC19" s="51"/>
      <c r="BD19" s="51"/>
      <c r="BE19" s="51"/>
      <c r="BF19" s="51"/>
      <c r="BG19" s="53"/>
      <c r="BH19" s="53"/>
      <c r="BI19" s="53"/>
      <c r="BJ19" s="53"/>
      <c r="BK19" s="53"/>
      <c r="BM19" s="82" t="str">
        <f>IF($B19="","",IF(Registrasi!$E$8&lt;Data!BM$7,"",IF(D19=D$5,1,0)))</f>
        <v/>
      </c>
      <c r="BN19" s="82" t="str">
        <f>IF($B19="","",IF(Registrasi!$E$8&lt;Data!BN$7,"",IF(E19=E$5,1,0)))</f>
        <v/>
      </c>
      <c r="BO19" s="82" t="str">
        <f>IF($B19="","",IF(Registrasi!$E$8&lt;Data!BO$7,"",IF(F19=F$5,1,0)))</f>
        <v/>
      </c>
      <c r="BP19" s="82" t="str">
        <f>IF($B19="","",IF(Registrasi!$E$8&lt;Data!BP$7,"",IF(G19=G$5,1,0)))</f>
        <v/>
      </c>
      <c r="BQ19" s="82" t="str">
        <f>IF($B19="","",IF(Registrasi!$E$8&lt;Data!BQ$7,"",IF(H19=H$5,1,0)))</f>
        <v/>
      </c>
      <c r="BR19" s="82" t="str">
        <f>IF($B19="","",IF(Registrasi!$E$8&lt;Data!BR$7,"",IF(I19=I$5,1,0)))</f>
        <v/>
      </c>
      <c r="BS19" s="82" t="str">
        <f>IF($B19="","",IF(Registrasi!$E$8&lt;Data!BS$7,"",IF(J19=J$5,1,0)))</f>
        <v/>
      </c>
      <c r="BT19" s="82" t="str">
        <f>IF($B19="","",IF(Registrasi!$E$8&lt;Data!BT$7,"",IF(K19=K$5,1,0)))</f>
        <v/>
      </c>
      <c r="BU19" s="82" t="str">
        <f>IF($B19="","",IF(Registrasi!$E$8&lt;Data!BU$7,"",IF(L19=L$5,1,0)))</f>
        <v/>
      </c>
      <c r="BV19" s="82" t="str">
        <f>IF($B19="","",IF(Registrasi!$E$8&lt;Data!BV$7,"",IF(M19=M$5,1,0)))</f>
        <v/>
      </c>
      <c r="BW19" s="82" t="str">
        <f>IF($B19="","",IF(Registrasi!$E$8&lt;Data!BW$7,"",IF(N19=N$5,1,0)))</f>
        <v/>
      </c>
      <c r="BX19" s="82" t="str">
        <f>IF($B19="","",IF(Registrasi!$E$8&lt;Data!BX$7,"",IF(O19=O$5,1,0)))</f>
        <v/>
      </c>
      <c r="BY19" s="82" t="str">
        <f>IF($B19="","",IF(Registrasi!$E$8&lt;Data!BY$7,"",IF(P19=P$5,1,0)))</f>
        <v/>
      </c>
      <c r="BZ19" s="82" t="str">
        <f>IF($B19="","",IF(Registrasi!$E$8&lt;Data!BZ$7,"",IF(Q19=Q$5,1,0)))</f>
        <v/>
      </c>
      <c r="CA19" s="82" t="str">
        <f>IF($B19="","",IF(Registrasi!$E$8&lt;Data!CA$7,"",IF(R19=R$5,1,0)))</f>
        <v/>
      </c>
      <c r="CB19" s="82" t="str">
        <f>IF($B19="","",IF(Registrasi!$E$8&lt;Data!CB$7,"",IF(S19=S$5,1,0)))</f>
        <v/>
      </c>
      <c r="CC19" s="82" t="str">
        <f>IF($B19="","",IF(Registrasi!$E$8&lt;Data!CC$7,"",IF(T19=T$5,1,0)))</f>
        <v/>
      </c>
      <c r="CD19" s="82" t="str">
        <f>IF($B19="","",IF(Registrasi!$E$8&lt;Data!CD$7,"",IF(U19=U$5,1,0)))</f>
        <v/>
      </c>
      <c r="CE19" s="82" t="str">
        <f>IF($B19="","",IF(Registrasi!$E$8&lt;Data!CE$7,"",IF(V19=V$5,1,0)))</f>
        <v/>
      </c>
      <c r="CF19" s="82" t="str">
        <f>IF($B19="","",IF(Registrasi!$E$8&lt;Data!CF$7,"",IF(W19=W$5,1,0)))</f>
        <v/>
      </c>
      <c r="CG19" s="82" t="str">
        <f>IF($B19="","",IF(Registrasi!$E$8&lt;Data!CG$7,"",IF(X19=X$5,1,0)))</f>
        <v/>
      </c>
      <c r="CH19" s="82" t="str">
        <f>IF($B19="","",IF(Registrasi!$E$8&lt;Data!CH$7,"",IF(Y19=Y$5,1,0)))</f>
        <v/>
      </c>
      <c r="CI19" s="82" t="str">
        <f>IF($B19="","",IF(Registrasi!$E$8&lt;Data!CI$7,"",IF(Z19=Z$5,1,0)))</f>
        <v/>
      </c>
      <c r="CJ19" s="82" t="str">
        <f>IF($B19="","",IF(Registrasi!$E$8&lt;Data!CJ$7,"",IF(AA19=AA$5,1,0)))</f>
        <v/>
      </c>
      <c r="CK19" s="82" t="str">
        <f>IF($B19="","",IF(Registrasi!$E$8&lt;Data!CK$7,"",IF(AB19=AB$5,1,0)))</f>
        <v/>
      </c>
      <c r="CL19" s="82" t="str">
        <f>IF($B19="","",IF(Registrasi!$E$8&lt;Data!CL$7,"",IF(AC19=AC$5,1,0)))</f>
        <v/>
      </c>
      <c r="CM19" s="82" t="str">
        <f>IF($B19="","",IF(Registrasi!$E$8&lt;Data!CM$7,"",IF(AD19=AD$5,1,0)))</f>
        <v/>
      </c>
      <c r="CN19" s="82" t="str">
        <f>IF($B19="","",IF(Registrasi!$E$8&lt;Data!CN$7,"",IF(AE19=AE$5,1,0)))</f>
        <v/>
      </c>
      <c r="CO19" s="82" t="str">
        <f>IF($B19="","",IF(Registrasi!$E$8&lt;Data!CO$7,"",IF(AF19=AF$5,1,0)))</f>
        <v/>
      </c>
      <c r="CP19" s="82" t="str">
        <f>IF($B19="","",IF(Registrasi!$E$8&lt;Data!CP$7,"",IF(AG19=AG$5,1,0)))</f>
        <v/>
      </c>
      <c r="CQ19" s="82" t="str">
        <f>IF($B19="","",IF(Registrasi!$E$8&lt;Data!CQ$7,"",IF(AH19=AH$5,1,0)))</f>
        <v/>
      </c>
      <c r="CR19" s="82" t="str">
        <f>IF($B19="","",IF(Registrasi!$E$8&lt;Data!CR$7,"",IF(AI19=AI$5,1,0)))</f>
        <v/>
      </c>
      <c r="CS19" s="82" t="str">
        <f>IF($B19="","",IF(Registrasi!$E$8&lt;Data!CS$7,"",IF(AJ19=AJ$5,1,0)))</f>
        <v/>
      </c>
      <c r="CT19" s="82" t="str">
        <f>IF($B19="","",IF(Registrasi!$E$8&lt;Data!CT$7,"",IF(AK19=AK$5,1,0)))</f>
        <v/>
      </c>
      <c r="CU19" s="82" t="str">
        <f>IF($B19="","",IF(Registrasi!$E$8&lt;Data!CU$7,"",IF(AL19=AL$5,1,0)))</f>
        <v/>
      </c>
      <c r="CV19" s="82" t="str">
        <f>IF($B19="","",IF(Registrasi!$E$8&lt;Data!CV$7,"",IF(AM19=AM$5,1,0)))</f>
        <v/>
      </c>
      <c r="CW19" s="82" t="str">
        <f>IF($B19="","",IF(Registrasi!$E$8&lt;Data!CW$7,"",IF(AN19=AN$5,1,0)))</f>
        <v/>
      </c>
      <c r="CX19" s="82" t="str">
        <f>IF($B19="","",IF(Registrasi!$E$8&lt;Data!CX$7,"",IF(AO19=AO$5,1,0)))</f>
        <v/>
      </c>
      <c r="CY19" s="82" t="str">
        <f>IF($B19="","",IF(Registrasi!$E$8&lt;Data!CY$7,"",IF(AP19=AP$5,1,0)))</f>
        <v/>
      </c>
      <c r="CZ19" s="82" t="str">
        <f>IF($B19="","",IF(Registrasi!$E$8&lt;Data!CZ$7,"",IF(AQ19=AQ$5,1,0)))</f>
        <v/>
      </c>
      <c r="DA19" s="82" t="str">
        <f>IF($B19="","",IF(Registrasi!$E$8&lt;Data!DA$7,"",IF(AR19=AR$5,1,0)))</f>
        <v/>
      </c>
      <c r="DB19" s="82" t="str">
        <f>IF($B19="","",IF(Registrasi!$E$8&lt;Data!DB$7,"",IF(AS19=AS$5,1,0)))</f>
        <v/>
      </c>
      <c r="DC19" s="82" t="str">
        <f>IF($B19="","",IF(Registrasi!$E$8&lt;Data!DC$7,"",IF(AT19=AT$5,1,0)))</f>
        <v/>
      </c>
      <c r="DD19" s="82" t="str">
        <f>IF($B19="","",IF(Registrasi!$E$8&lt;Data!DD$7,"",IF(AU19=AU$5,1,0)))</f>
        <v/>
      </c>
      <c r="DE19" s="82" t="str">
        <f>IF($B19="","",IF(Registrasi!$E$8&lt;Data!DE$7,"",IF(AV19=AV$5,1,0)))</f>
        <v/>
      </c>
      <c r="DF19" s="82" t="str">
        <f>IF($B19="","",IF(Registrasi!$E$8&lt;Data!DF$7,"",IF(AW19=AW$5,1,0)))</f>
        <v/>
      </c>
      <c r="DG19" s="82" t="str">
        <f>IF($B19="","",IF(Registrasi!$E$8&lt;Data!DG$7,"",IF(AX19=AX$5,1,0)))</f>
        <v/>
      </c>
      <c r="DH19" s="82" t="str">
        <f>IF($B19="","",IF(Registrasi!$E$8&lt;Data!DH$7,"",IF(AY19=AY$5,1,0)))</f>
        <v/>
      </c>
      <c r="DI19" s="82" t="str">
        <f>IF($B19="","",IF(Registrasi!$E$8&lt;Data!DI$7,"",IF(AZ19=AZ$5,1,0)))</f>
        <v/>
      </c>
      <c r="DJ19" s="82" t="str">
        <f>IF($B19="","",IF(Registrasi!$E$8&lt;Data!DJ$7,"",IF(BA19=BA$5,1,0)))</f>
        <v/>
      </c>
      <c r="DK19" s="82" t="str">
        <f>IF($B19="","",IF(Registrasi!$E$8&lt;Data!DK$7,"",IF(BB19=BB$5,1,0)))</f>
        <v/>
      </c>
      <c r="DL19" s="82" t="str">
        <f>IF($B19="","",IF(Registrasi!$E$8&lt;Data!DL$7,"",IF(BC19=BC$5,1,0)))</f>
        <v/>
      </c>
      <c r="DM19" s="82" t="str">
        <f>IF($B19="","",IF(Registrasi!$E$8&lt;Data!DM$7,"",IF(BD19=BD$5,1,0)))</f>
        <v/>
      </c>
      <c r="DN19" s="82" t="str">
        <f>IF($B19="","",IF(Registrasi!$E$8&lt;Data!DN$7,"",IF(BE19=BE$5,1,0)))</f>
        <v/>
      </c>
      <c r="DO19" s="82" t="str">
        <f>IF($B19="","",IF(Registrasi!$E$8&lt;Data!DO$7,"",IF(BF19=BF$5,1,0)))</f>
        <v/>
      </c>
      <c r="DP19" s="82" t="str">
        <f>IF($B19="","",IF(Registrasi!$E$8&lt;Data!DP$7,"",IF(BG19=BG$5,1,0)))</f>
        <v/>
      </c>
      <c r="DQ19" s="82" t="str">
        <f>IF($B19="","",IF(Registrasi!$E$8&lt;Data!DQ$7,"",IF(BH19=BH$5,1,0)))</f>
        <v/>
      </c>
      <c r="DR19" s="82" t="str">
        <f>IF($B19="","",IF(Registrasi!$E$8&lt;Data!DR$7,"",IF(BI19=BI$5,1,0)))</f>
        <v/>
      </c>
      <c r="DS19" s="82" t="str">
        <f>IF($B19="","",IF(Registrasi!$E$8&lt;Data!DS$7,"",IF(BJ19=BJ$5,1,0)))</f>
        <v/>
      </c>
      <c r="DT19" s="82" t="str">
        <f>IF($B19="","",IF(Registrasi!$E$8&lt;Data!DT$7,"",IF(BK19=BK$5,1,0)))</f>
        <v/>
      </c>
      <c r="DU19" s="82" t="str">
        <f t="shared" si="0"/>
        <v/>
      </c>
      <c r="DV19" s="82" t="str">
        <f>IF(B19="","",Registrasi!$E$8-DU19)</f>
        <v/>
      </c>
      <c r="DW19" s="83" t="str">
        <f>IFERROR(DU19/Registrasi!$E$8*Registrasi!$E$10,"")</f>
        <v/>
      </c>
      <c r="DX19" s="82" t="str">
        <f>IF(B19="","",IF(DW19&gt;=Registrasi!$E$9,"Tuntas","Tidak Tuntas"))</f>
        <v/>
      </c>
    </row>
    <row r="20" spans="1:128" x14ac:dyDescent="0.25">
      <c r="A20" s="12" t="str">
        <f>IF(B20="","",IFERROR(RANK(DU20,$DU$8:$DU$107,0)+COUNTIF($DU$5:$DU20,DU20)-1,""))</f>
        <v/>
      </c>
      <c r="B20" s="50" t="str">
        <f>IF(Registrasi!$E$7&gt;Data!B19,Data!B19+1,"")</f>
        <v/>
      </c>
      <c r="C20" s="145"/>
      <c r="D20" s="51"/>
      <c r="E20" s="51"/>
      <c r="F20" s="51"/>
      <c r="G20" s="51"/>
      <c r="H20" s="51"/>
      <c r="I20" s="53"/>
      <c r="J20" s="53"/>
      <c r="K20" s="53"/>
      <c r="L20" s="53"/>
      <c r="M20" s="53"/>
      <c r="N20" s="51"/>
      <c r="O20" s="51"/>
      <c r="P20" s="51"/>
      <c r="Q20" s="51"/>
      <c r="R20" s="51"/>
      <c r="S20" s="53"/>
      <c r="T20" s="53"/>
      <c r="U20" s="53"/>
      <c r="V20" s="53"/>
      <c r="W20" s="53"/>
      <c r="X20" s="51"/>
      <c r="Y20" s="51"/>
      <c r="Z20" s="51"/>
      <c r="AA20" s="51"/>
      <c r="AB20" s="51"/>
      <c r="AC20" s="53"/>
      <c r="AD20" s="53"/>
      <c r="AE20" s="53"/>
      <c r="AF20" s="53"/>
      <c r="AG20" s="53"/>
      <c r="AH20" s="51"/>
      <c r="AI20" s="51"/>
      <c r="AJ20" s="51"/>
      <c r="AK20" s="51"/>
      <c r="AL20" s="51"/>
      <c r="AM20" s="53"/>
      <c r="AN20" s="53"/>
      <c r="AO20" s="53"/>
      <c r="AP20" s="53"/>
      <c r="AQ20" s="53"/>
      <c r="AR20" s="51"/>
      <c r="AS20" s="51"/>
      <c r="AT20" s="51"/>
      <c r="AU20" s="51"/>
      <c r="AV20" s="51"/>
      <c r="AW20" s="53"/>
      <c r="AX20" s="53"/>
      <c r="AY20" s="53"/>
      <c r="AZ20" s="53"/>
      <c r="BA20" s="53"/>
      <c r="BB20" s="51"/>
      <c r="BC20" s="51"/>
      <c r="BD20" s="51"/>
      <c r="BE20" s="51"/>
      <c r="BF20" s="51"/>
      <c r="BG20" s="53"/>
      <c r="BH20" s="53"/>
      <c r="BI20" s="53"/>
      <c r="BJ20" s="53"/>
      <c r="BK20" s="53"/>
      <c r="BM20" s="82" t="str">
        <f>IF($B20="","",IF(Registrasi!$E$8&lt;Data!BM$7,"",IF(D20=D$5,1,0)))</f>
        <v/>
      </c>
      <c r="BN20" s="82" t="str">
        <f>IF($B20="","",IF(Registrasi!$E$8&lt;Data!BN$7,"",IF(E20=E$5,1,0)))</f>
        <v/>
      </c>
      <c r="BO20" s="82" t="str">
        <f>IF($B20="","",IF(Registrasi!$E$8&lt;Data!BO$7,"",IF(F20=F$5,1,0)))</f>
        <v/>
      </c>
      <c r="BP20" s="82" t="str">
        <f>IF($B20="","",IF(Registrasi!$E$8&lt;Data!BP$7,"",IF(G20=G$5,1,0)))</f>
        <v/>
      </c>
      <c r="BQ20" s="82" t="str">
        <f>IF($B20="","",IF(Registrasi!$E$8&lt;Data!BQ$7,"",IF(H20=H$5,1,0)))</f>
        <v/>
      </c>
      <c r="BR20" s="82" t="str">
        <f>IF($B20="","",IF(Registrasi!$E$8&lt;Data!BR$7,"",IF(I20=I$5,1,0)))</f>
        <v/>
      </c>
      <c r="BS20" s="82" t="str">
        <f>IF($B20="","",IF(Registrasi!$E$8&lt;Data!BS$7,"",IF(J20=J$5,1,0)))</f>
        <v/>
      </c>
      <c r="BT20" s="82" t="str">
        <f>IF($B20="","",IF(Registrasi!$E$8&lt;Data!BT$7,"",IF(K20=K$5,1,0)))</f>
        <v/>
      </c>
      <c r="BU20" s="82" t="str">
        <f>IF($B20="","",IF(Registrasi!$E$8&lt;Data!BU$7,"",IF(L20=L$5,1,0)))</f>
        <v/>
      </c>
      <c r="BV20" s="82" t="str">
        <f>IF($B20="","",IF(Registrasi!$E$8&lt;Data!BV$7,"",IF(M20=M$5,1,0)))</f>
        <v/>
      </c>
      <c r="BW20" s="82" t="str">
        <f>IF($B20="","",IF(Registrasi!$E$8&lt;Data!BW$7,"",IF(N20=N$5,1,0)))</f>
        <v/>
      </c>
      <c r="BX20" s="82" t="str">
        <f>IF($B20="","",IF(Registrasi!$E$8&lt;Data!BX$7,"",IF(O20=O$5,1,0)))</f>
        <v/>
      </c>
      <c r="BY20" s="82" t="str">
        <f>IF($B20="","",IF(Registrasi!$E$8&lt;Data!BY$7,"",IF(P20=P$5,1,0)))</f>
        <v/>
      </c>
      <c r="BZ20" s="82" t="str">
        <f>IF($B20="","",IF(Registrasi!$E$8&lt;Data!BZ$7,"",IF(Q20=Q$5,1,0)))</f>
        <v/>
      </c>
      <c r="CA20" s="82" t="str">
        <f>IF($B20="","",IF(Registrasi!$E$8&lt;Data!CA$7,"",IF(R20=R$5,1,0)))</f>
        <v/>
      </c>
      <c r="CB20" s="82" t="str">
        <f>IF($B20="","",IF(Registrasi!$E$8&lt;Data!CB$7,"",IF(S20=S$5,1,0)))</f>
        <v/>
      </c>
      <c r="CC20" s="82" t="str">
        <f>IF($B20="","",IF(Registrasi!$E$8&lt;Data!CC$7,"",IF(T20=T$5,1,0)))</f>
        <v/>
      </c>
      <c r="CD20" s="82" t="str">
        <f>IF($B20="","",IF(Registrasi!$E$8&lt;Data!CD$7,"",IF(U20=U$5,1,0)))</f>
        <v/>
      </c>
      <c r="CE20" s="82" t="str">
        <f>IF($B20="","",IF(Registrasi!$E$8&lt;Data!CE$7,"",IF(V20=V$5,1,0)))</f>
        <v/>
      </c>
      <c r="CF20" s="82" t="str">
        <f>IF($B20="","",IF(Registrasi!$E$8&lt;Data!CF$7,"",IF(W20=W$5,1,0)))</f>
        <v/>
      </c>
      <c r="CG20" s="82" t="str">
        <f>IF($B20="","",IF(Registrasi!$E$8&lt;Data!CG$7,"",IF(X20=X$5,1,0)))</f>
        <v/>
      </c>
      <c r="CH20" s="82" t="str">
        <f>IF($B20="","",IF(Registrasi!$E$8&lt;Data!CH$7,"",IF(Y20=Y$5,1,0)))</f>
        <v/>
      </c>
      <c r="CI20" s="82" t="str">
        <f>IF($B20="","",IF(Registrasi!$E$8&lt;Data!CI$7,"",IF(Z20=Z$5,1,0)))</f>
        <v/>
      </c>
      <c r="CJ20" s="82" t="str">
        <f>IF($B20="","",IF(Registrasi!$E$8&lt;Data!CJ$7,"",IF(AA20=AA$5,1,0)))</f>
        <v/>
      </c>
      <c r="CK20" s="82" t="str">
        <f>IF($B20="","",IF(Registrasi!$E$8&lt;Data!CK$7,"",IF(AB20=AB$5,1,0)))</f>
        <v/>
      </c>
      <c r="CL20" s="82" t="str">
        <f>IF($B20="","",IF(Registrasi!$E$8&lt;Data!CL$7,"",IF(AC20=AC$5,1,0)))</f>
        <v/>
      </c>
      <c r="CM20" s="82" t="str">
        <f>IF($B20="","",IF(Registrasi!$E$8&lt;Data!CM$7,"",IF(AD20=AD$5,1,0)))</f>
        <v/>
      </c>
      <c r="CN20" s="82" t="str">
        <f>IF($B20="","",IF(Registrasi!$E$8&lt;Data!CN$7,"",IF(AE20=AE$5,1,0)))</f>
        <v/>
      </c>
      <c r="CO20" s="82" t="str">
        <f>IF($B20="","",IF(Registrasi!$E$8&lt;Data!CO$7,"",IF(AF20=AF$5,1,0)))</f>
        <v/>
      </c>
      <c r="CP20" s="82" t="str">
        <f>IF($B20="","",IF(Registrasi!$E$8&lt;Data!CP$7,"",IF(AG20=AG$5,1,0)))</f>
        <v/>
      </c>
      <c r="CQ20" s="82" t="str">
        <f>IF($B20="","",IF(Registrasi!$E$8&lt;Data!CQ$7,"",IF(AH20=AH$5,1,0)))</f>
        <v/>
      </c>
      <c r="CR20" s="82" t="str">
        <f>IF($B20="","",IF(Registrasi!$E$8&lt;Data!CR$7,"",IF(AI20=AI$5,1,0)))</f>
        <v/>
      </c>
      <c r="CS20" s="82" t="str">
        <f>IF($B20="","",IF(Registrasi!$E$8&lt;Data!CS$7,"",IF(AJ20=AJ$5,1,0)))</f>
        <v/>
      </c>
      <c r="CT20" s="82" t="str">
        <f>IF($B20="","",IF(Registrasi!$E$8&lt;Data!CT$7,"",IF(AK20=AK$5,1,0)))</f>
        <v/>
      </c>
      <c r="CU20" s="82" t="str">
        <f>IF($B20="","",IF(Registrasi!$E$8&lt;Data!CU$7,"",IF(AL20=AL$5,1,0)))</f>
        <v/>
      </c>
      <c r="CV20" s="82" t="str">
        <f>IF($B20="","",IF(Registrasi!$E$8&lt;Data!CV$7,"",IF(AM20=AM$5,1,0)))</f>
        <v/>
      </c>
      <c r="CW20" s="82" t="str">
        <f>IF($B20="","",IF(Registrasi!$E$8&lt;Data!CW$7,"",IF(AN20=AN$5,1,0)))</f>
        <v/>
      </c>
      <c r="CX20" s="82" t="str">
        <f>IF($B20="","",IF(Registrasi!$E$8&lt;Data!CX$7,"",IF(AO20=AO$5,1,0)))</f>
        <v/>
      </c>
      <c r="CY20" s="82" t="str">
        <f>IF($B20="","",IF(Registrasi!$E$8&lt;Data!CY$7,"",IF(AP20=AP$5,1,0)))</f>
        <v/>
      </c>
      <c r="CZ20" s="82" t="str">
        <f>IF($B20="","",IF(Registrasi!$E$8&lt;Data!CZ$7,"",IF(AQ20=AQ$5,1,0)))</f>
        <v/>
      </c>
      <c r="DA20" s="82" t="str">
        <f>IF($B20="","",IF(Registrasi!$E$8&lt;Data!DA$7,"",IF(AR20=AR$5,1,0)))</f>
        <v/>
      </c>
      <c r="DB20" s="82" t="str">
        <f>IF($B20="","",IF(Registrasi!$E$8&lt;Data!DB$7,"",IF(AS20=AS$5,1,0)))</f>
        <v/>
      </c>
      <c r="DC20" s="82" t="str">
        <f>IF($B20="","",IF(Registrasi!$E$8&lt;Data!DC$7,"",IF(AT20=AT$5,1,0)))</f>
        <v/>
      </c>
      <c r="DD20" s="82" t="str">
        <f>IF($B20="","",IF(Registrasi!$E$8&lt;Data!DD$7,"",IF(AU20=AU$5,1,0)))</f>
        <v/>
      </c>
      <c r="DE20" s="82" t="str">
        <f>IF($B20="","",IF(Registrasi!$E$8&lt;Data!DE$7,"",IF(AV20=AV$5,1,0)))</f>
        <v/>
      </c>
      <c r="DF20" s="82" t="str">
        <f>IF($B20="","",IF(Registrasi!$E$8&lt;Data!DF$7,"",IF(AW20=AW$5,1,0)))</f>
        <v/>
      </c>
      <c r="DG20" s="82" t="str">
        <f>IF($B20="","",IF(Registrasi!$E$8&lt;Data!DG$7,"",IF(AX20=AX$5,1,0)))</f>
        <v/>
      </c>
      <c r="DH20" s="82" t="str">
        <f>IF($B20="","",IF(Registrasi!$E$8&lt;Data!DH$7,"",IF(AY20=AY$5,1,0)))</f>
        <v/>
      </c>
      <c r="DI20" s="82" t="str">
        <f>IF($B20="","",IF(Registrasi!$E$8&lt;Data!DI$7,"",IF(AZ20=AZ$5,1,0)))</f>
        <v/>
      </c>
      <c r="DJ20" s="82" t="str">
        <f>IF($B20="","",IF(Registrasi!$E$8&lt;Data!DJ$7,"",IF(BA20=BA$5,1,0)))</f>
        <v/>
      </c>
      <c r="DK20" s="82" t="str">
        <f>IF($B20="","",IF(Registrasi!$E$8&lt;Data!DK$7,"",IF(BB20=BB$5,1,0)))</f>
        <v/>
      </c>
      <c r="DL20" s="82" t="str">
        <f>IF($B20="","",IF(Registrasi!$E$8&lt;Data!DL$7,"",IF(BC20=BC$5,1,0)))</f>
        <v/>
      </c>
      <c r="DM20" s="82" t="str">
        <f>IF($B20="","",IF(Registrasi!$E$8&lt;Data!DM$7,"",IF(BD20=BD$5,1,0)))</f>
        <v/>
      </c>
      <c r="DN20" s="82" t="str">
        <f>IF($B20="","",IF(Registrasi!$E$8&lt;Data!DN$7,"",IF(BE20=BE$5,1,0)))</f>
        <v/>
      </c>
      <c r="DO20" s="82" t="str">
        <f>IF($B20="","",IF(Registrasi!$E$8&lt;Data!DO$7,"",IF(BF20=BF$5,1,0)))</f>
        <v/>
      </c>
      <c r="DP20" s="82" t="str">
        <f>IF($B20="","",IF(Registrasi!$E$8&lt;Data!DP$7,"",IF(BG20=BG$5,1,0)))</f>
        <v/>
      </c>
      <c r="DQ20" s="82" t="str">
        <f>IF($B20="","",IF(Registrasi!$E$8&lt;Data!DQ$7,"",IF(BH20=BH$5,1,0)))</f>
        <v/>
      </c>
      <c r="DR20" s="82" t="str">
        <f>IF($B20="","",IF(Registrasi!$E$8&lt;Data!DR$7,"",IF(BI20=BI$5,1,0)))</f>
        <v/>
      </c>
      <c r="DS20" s="82" t="str">
        <f>IF($B20="","",IF(Registrasi!$E$8&lt;Data!DS$7,"",IF(BJ20=BJ$5,1,0)))</f>
        <v/>
      </c>
      <c r="DT20" s="82" t="str">
        <f>IF($B20="","",IF(Registrasi!$E$8&lt;Data!DT$7,"",IF(BK20=BK$5,1,0)))</f>
        <v/>
      </c>
      <c r="DU20" s="82" t="str">
        <f t="shared" si="0"/>
        <v/>
      </c>
      <c r="DV20" s="82" t="str">
        <f>IF(B20="","",Registrasi!$E$8-DU20)</f>
        <v/>
      </c>
      <c r="DW20" s="83" t="str">
        <f>IFERROR(DU20/Registrasi!$E$8*Registrasi!$E$10,"")</f>
        <v/>
      </c>
      <c r="DX20" s="82" t="str">
        <f>IF(B20="","",IF(DW20&gt;=Registrasi!$E$9,"Tuntas","Tidak Tuntas"))</f>
        <v/>
      </c>
    </row>
    <row r="21" spans="1:128" x14ac:dyDescent="0.25">
      <c r="A21" s="12" t="str">
        <f>IF(B21="","",IFERROR(RANK(DU21,$DU$8:$DU$107,0)+COUNTIF($DU$5:$DU21,DU21)-1,""))</f>
        <v/>
      </c>
      <c r="B21" s="50" t="str">
        <f>IF(Registrasi!$E$7&gt;Data!B20,Data!B20+1,"")</f>
        <v/>
      </c>
      <c r="C21" s="145"/>
      <c r="D21" s="51"/>
      <c r="E21" s="51"/>
      <c r="F21" s="51"/>
      <c r="G21" s="51"/>
      <c r="H21" s="51"/>
      <c r="I21" s="53"/>
      <c r="J21" s="53"/>
      <c r="K21" s="53"/>
      <c r="L21" s="53"/>
      <c r="M21" s="53"/>
      <c r="N21" s="51"/>
      <c r="O21" s="51"/>
      <c r="P21" s="51"/>
      <c r="Q21" s="51"/>
      <c r="R21" s="51"/>
      <c r="S21" s="53"/>
      <c r="T21" s="53"/>
      <c r="U21" s="53"/>
      <c r="V21" s="53"/>
      <c r="W21" s="53"/>
      <c r="X21" s="51"/>
      <c r="Y21" s="51"/>
      <c r="Z21" s="51"/>
      <c r="AA21" s="51"/>
      <c r="AB21" s="51"/>
      <c r="AC21" s="53"/>
      <c r="AD21" s="53"/>
      <c r="AE21" s="53"/>
      <c r="AF21" s="53"/>
      <c r="AG21" s="53"/>
      <c r="AH21" s="51"/>
      <c r="AI21" s="51"/>
      <c r="AJ21" s="51"/>
      <c r="AK21" s="51"/>
      <c r="AL21" s="51"/>
      <c r="AM21" s="53"/>
      <c r="AN21" s="53"/>
      <c r="AO21" s="53"/>
      <c r="AP21" s="53"/>
      <c r="AQ21" s="53"/>
      <c r="AR21" s="51"/>
      <c r="AS21" s="51"/>
      <c r="AT21" s="51"/>
      <c r="AU21" s="51"/>
      <c r="AV21" s="51"/>
      <c r="AW21" s="53"/>
      <c r="AX21" s="53"/>
      <c r="AY21" s="53"/>
      <c r="AZ21" s="53"/>
      <c r="BA21" s="53"/>
      <c r="BB21" s="51"/>
      <c r="BC21" s="51"/>
      <c r="BD21" s="51"/>
      <c r="BE21" s="51"/>
      <c r="BF21" s="51"/>
      <c r="BG21" s="53"/>
      <c r="BH21" s="53"/>
      <c r="BI21" s="53"/>
      <c r="BJ21" s="53"/>
      <c r="BK21" s="53"/>
      <c r="BM21" s="82" t="str">
        <f>IF($B21="","",IF(Registrasi!$E$8&lt;Data!BM$7,"",IF(D21=D$5,1,0)))</f>
        <v/>
      </c>
      <c r="BN21" s="82" t="str">
        <f>IF($B21="","",IF(Registrasi!$E$8&lt;Data!BN$7,"",IF(E21=E$5,1,0)))</f>
        <v/>
      </c>
      <c r="BO21" s="82" t="str">
        <f>IF($B21="","",IF(Registrasi!$E$8&lt;Data!BO$7,"",IF(F21=F$5,1,0)))</f>
        <v/>
      </c>
      <c r="BP21" s="82" t="str">
        <f>IF($B21="","",IF(Registrasi!$E$8&lt;Data!BP$7,"",IF(G21=G$5,1,0)))</f>
        <v/>
      </c>
      <c r="BQ21" s="82" t="str">
        <f>IF($B21="","",IF(Registrasi!$E$8&lt;Data!BQ$7,"",IF(H21=H$5,1,0)))</f>
        <v/>
      </c>
      <c r="BR21" s="82" t="str">
        <f>IF($B21="","",IF(Registrasi!$E$8&lt;Data!BR$7,"",IF(I21=I$5,1,0)))</f>
        <v/>
      </c>
      <c r="BS21" s="82" t="str">
        <f>IF($B21="","",IF(Registrasi!$E$8&lt;Data!BS$7,"",IF(J21=J$5,1,0)))</f>
        <v/>
      </c>
      <c r="BT21" s="82" t="str">
        <f>IF($B21="","",IF(Registrasi!$E$8&lt;Data!BT$7,"",IF(K21=K$5,1,0)))</f>
        <v/>
      </c>
      <c r="BU21" s="82" t="str">
        <f>IF($B21="","",IF(Registrasi!$E$8&lt;Data!BU$7,"",IF(L21=L$5,1,0)))</f>
        <v/>
      </c>
      <c r="BV21" s="82" t="str">
        <f>IF($B21="","",IF(Registrasi!$E$8&lt;Data!BV$7,"",IF(M21=M$5,1,0)))</f>
        <v/>
      </c>
      <c r="BW21" s="82" t="str">
        <f>IF($B21="","",IF(Registrasi!$E$8&lt;Data!BW$7,"",IF(N21=N$5,1,0)))</f>
        <v/>
      </c>
      <c r="BX21" s="82" t="str">
        <f>IF($B21="","",IF(Registrasi!$E$8&lt;Data!BX$7,"",IF(O21=O$5,1,0)))</f>
        <v/>
      </c>
      <c r="BY21" s="82" t="str">
        <f>IF($B21="","",IF(Registrasi!$E$8&lt;Data!BY$7,"",IF(P21=P$5,1,0)))</f>
        <v/>
      </c>
      <c r="BZ21" s="82" t="str">
        <f>IF($B21="","",IF(Registrasi!$E$8&lt;Data!BZ$7,"",IF(Q21=Q$5,1,0)))</f>
        <v/>
      </c>
      <c r="CA21" s="82" t="str">
        <f>IF($B21="","",IF(Registrasi!$E$8&lt;Data!CA$7,"",IF(R21=R$5,1,0)))</f>
        <v/>
      </c>
      <c r="CB21" s="82" t="str">
        <f>IF($B21="","",IF(Registrasi!$E$8&lt;Data!CB$7,"",IF(S21=S$5,1,0)))</f>
        <v/>
      </c>
      <c r="CC21" s="82" t="str">
        <f>IF($B21="","",IF(Registrasi!$E$8&lt;Data!CC$7,"",IF(T21=T$5,1,0)))</f>
        <v/>
      </c>
      <c r="CD21" s="82" t="str">
        <f>IF($B21="","",IF(Registrasi!$E$8&lt;Data!CD$7,"",IF(U21=U$5,1,0)))</f>
        <v/>
      </c>
      <c r="CE21" s="82" t="str">
        <f>IF($B21="","",IF(Registrasi!$E$8&lt;Data!CE$7,"",IF(V21=V$5,1,0)))</f>
        <v/>
      </c>
      <c r="CF21" s="82" t="str">
        <f>IF($B21="","",IF(Registrasi!$E$8&lt;Data!CF$7,"",IF(W21=W$5,1,0)))</f>
        <v/>
      </c>
      <c r="CG21" s="82" t="str">
        <f>IF($B21="","",IF(Registrasi!$E$8&lt;Data!CG$7,"",IF(X21=X$5,1,0)))</f>
        <v/>
      </c>
      <c r="CH21" s="82" t="str">
        <f>IF($B21="","",IF(Registrasi!$E$8&lt;Data!CH$7,"",IF(Y21=Y$5,1,0)))</f>
        <v/>
      </c>
      <c r="CI21" s="82" t="str">
        <f>IF($B21="","",IF(Registrasi!$E$8&lt;Data!CI$7,"",IF(Z21=Z$5,1,0)))</f>
        <v/>
      </c>
      <c r="CJ21" s="82" t="str">
        <f>IF($B21="","",IF(Registrasi!$E$8&lt;Data!CJ$7,"",IF(AA21=AA$5,1,0)))</f>
        <v/>
      </c>
      <c r="CK21" s="82" t="str">
        <f>IF($B21="","",IF(Registrasi!$E$8&lt;Data!CK$7,"",IF(AB21=AB$5,1,0)))</f>
        <v/>
      </c>
      <c r="CL21" s="82" t="str">
        <f>IF($B21="","",IF(Registrasi!$E$8&lt;Data!CL$7,"",IF(AC21=AC$5,1,0)))</f>
        <v/>
      </c>
      <c r="CM21" s="82" t="str">
        <f>IF($B21="","",IF(Registrasi!$E$8&lt;Data!CM$7,"",IF(AD21=AD$5,1,0)))</f>
        <v/>
      </c>
      <c r="CN21" s="82" t="str">
        <f>IF($B21="","",IF(Registrasi!$E$8&lt;Data!CN$7,"",IF(AE21=AE$5,1,0)))</f>
        <v/>
      </c>
      <c r="CO21" s="82" t="str">
        <f>IF($B21="","",IF(Registrasi!$E$8&lt;Data!CO$7,"",IF(AF21=AF$5,1,0)))</f>
        <v/>
      </c>
      <c r="CP21" s="82" t="str">
        <f>IF($B21="","",IF(Registrasi!$E$8&lt;Data!CP$7,"",IF(AG21=AG$5,1,0)))</f>
        <v/>
      </c>
      <c r="CQ21" s="82" t="str">
        <f>IF($B21="","",IF(Registrasi!$E$8&lt;Data!CQ$7,"",IF(AH21=AH$5,1,0)))</f>
        <v/>
      </c>
      <c r="CR21" s="82" t="str">
        <f>IF($B21="","",IF(Registrasi!$E$8&lt;Data!CR$7,"",IF(AI21=AI$5,1,0)))</f>
        <v/>
      </c>
      <c r="CS21" s="82" t="str">
        <f>IF($B21="","",IF(Registrasi!$E$8&lt;Data!CS$7,"",IF(AJ21=AJ$5,1,0)))</f>
        <v/>
      </c>
      <c r="CT21" s="82" t="str">
        <f>IF($B21="","",IF(Registrasi!$E$8&lt;Data!CT$7,"",IF(AK21=AK$5,1,0)))</f>
        <v/>
      </c>
      <c r="CU21" s="82" t="str">
        <f>IF($B21="","",IF(Registrasi!$E$8&lt;Data!CU$7,"",IF(AL21=AL$5,1,0)))</f>
        <v/>
      </c>
      <c r="CV21" s="82" t="str">
        <f>IF($B21="","",IF(Registrasi!$E$8&lt;Data!CV$7,"",IF(AM21=AM$5,1,0)))</f>
        <v/>
      </c>
      <c r="CW21" s="82" t="str">
        <f>IF($B21="","",IF(Registrasi!$E$8&lt;Data!CW$7,"",IF(AN21=AN$5,1,0)))</f>
        <v/>
      </c>
      <c r="CX21" s="82" t="str">
        <f>IF($B21="","",IF(Registrasi!$E$8&lt;Data!CX$7,"",IF(AO21=AO$5,1,0)))</f>
        <v/>
      </c>
      <c r="CY21" s="82" t="str">
        <f>IF($B21="","",IF(Registrasi!$E$8&lt;Data!CY$7,"",IF(AP21=AP$5,1,0)))</f>
        <v/>
      </c>
      <c r="CZ21" s="82" t="str">
        <f>IF($B21="","",IF(Registrasi!$E$8&lt;Data!CZ$7,"",IF(AQ21=AQ$5,1,0)))</f>
        <v/>
      </c>
      <c r="DA21" s="82" t="str">
        <f>IF($B21="","",IF(Registrasi!$E$8&lt;Data!DA$7,"",IF(AR21=AR$5,1,0)))</f>
        <v/>
      </c>
      <c r="DB21" s="82" t="str">
        <f>IF($B21="","",IF(Registrasi!$E$8&lt;Data!DB$7,"",IF(AS21=AS$5,1,0)))</f>
        <v/>
      </c>
      <c r="DC21" s="82" t="str">
        <f>IF($B21="","",IF(Registrasi!$E$8&lt;Data!DC$7,"",IF(AT21=AT$5,1,0)))</f>
        <v/>
      </c>
      <c r="DD21" s="82" t="str">
        <f>IF($B21="","",IF(Registrasi!$E$8&lt;Data!DD$7,"",IF(AU21=AU$5,1,0)))</f>
        <v/>
      </c>
      <c r="DE21" s="82" t="str">
        <f>IF($B21="","",IF(Registrasi!$E$8&lt;Data!DE$7,"",IF(AV21=AV$5,1,0)))</f>
        <v/>
      </c>
      <c r="DF21" s="82" t="str">
        <f>IF($B21="","",IF(Registrasi!$E$8&lt;Data!DF$7,"",IF(AW21=AW$5,1,0)))</f>
        <v/>
      </c>
      <c r="DG21" s="82" t="str">
        <f>IF($B21="","",IF(Registrasi!$E$8&lt;Data!DG$7,"",IF(AX21=AX$5,1,0)))</f>
        <v/>
      </c>
      <c r="DH21" s="82" t="str">
        <f>IF($B21="","",IF(Registrasi!$E$8&lt;Data!DH$7,"",IF(AY21=AY$5,1,0)))</f>
        <v/>
      </c>
      <c r="DI21" s="82" t="str">
        <f>IF($B21="","",IF(Registrasi!$E$8&lt;Data!DI$7,"",IF(AZ21=AZ$5,1,0)))</f>
        <v/>
      </c>
      <c r="DJ21" s="82" t="str">
        <f>IF($B21="","",IF(Registrasi!$E$8&lt;Data!DJ$7,"",IF(BA21=BA$5,1,0)))</f>
        <v/>
      </c>
      <c r="DK21" s="82" t="str">
        <f>IF($B21="","",IF(Registrasi!$E$8&lt;Data!DK$7,"",IF(BB21=BB$5,1,0)))</f>
        <v/>
      </c>
      <c r="DL21" s="82" t="str">
        <f>IF($B21="","",IF(Registrasi!$E$8&lt;Data!DL$7,"",IF(BC21=BC$5,1,0)))</f>
        <v/>
      </c>
      <c r="DM21" s="82" t="str">
        <f>IF($B21="","",IF(Registrasi!$E$8&lt;Data!DM$7,"",IF(BD21=BD$5,1,0)))</f>
        <v/>
      </c>
      <c r="DN21" s="82" t="str">
        <f>IF($B21="","",IF(Registrasi!$E$8&lt;Data!DN$7,"",IF(BE21=BE$5,1,0)))</f>
        <v/>
      </c>
      <c r="DO21" s="82" t="str">
        <f>IF($B21="","",IF(Registrasi!$E$8&lt;Data!DO$7,"",IF(BF21=BF$5,1,0)))</f>
        <v/>
      </c>
      <c r="DP21" s="82" t="str">
        <f>IF($B21="","",IF(Registrasi!$E$8&lt;Data!DP$7,"",IF(BG21=BG$5,1,0)))</f>
        <v/>
      </c>
      <c r="DQ21" s="82" t="str">
        <f>IF($B21="","",IF(Registrasi!$E$8&lt;Data!DQ$7,"",IF(BH21=BH$5,1,0)))</f>
        <v/>
      </c>
      <c r="DR21" s="82" t="str">
        <f>IF($B21="","",IF(Registrasi!$E$8&lt;Data!DR$7,"",IF(BI21=BI$5,1,0)))</f>
        <v/>
      </c>
      <c r="DS21" s="82" t="str">
        <f>IF($B21="","",IF(Registrasi!$E$8&lt;Data!DS$7,"",IF(BJ21=BJ$5,1,0)))</f>
        <v/>
      </c>
      <c r="DT21" s="82" t="str">
        <f>IF($B21="","",IF(Registrasi!$E$8&lt;Data!DT$7,"",IF(BK21=BK$5,1,0)))</f>
        <v/>
      </c>
      <c r="DU21" s="82" t="str">
        <f t="shared" si="0"/>
        <v/>
      </c>
      <c r="DV21" s="82" t="str">
        <f>IF(B21="","",Registrasi!$E$8-DU21)</f>
        <v/>
      </c>
      <c r="DW21" s="83" t="str">
        <f>IFERROR(DU21/Registrasi!$E$8*Registrasi!$E$10,"")</f>
        <v/>
      </c>
      <c r="DX21" s="82" t="str">
        <f>IF(B21="","",IF(DW21&gt;=Registrasi!$E$9,"Tuntas","Tidak Tuntas"))</f>
        <v/>
      </c>
    </row>
    <row r="22" spans="1:128" x14ac:dyDescent="0.25">
      <c r="A22" s="12" t="str">
        <f>IF(B22="","",IFERROR(RANK(DU22,$DU$8:$DU$107,0)+COUNTIF($DU$5:$DU22,DU22)-1,""))</f>
        <v/>
      </c>
      <c r="B22" s="50" t="str">
        <f>IF(Registrasi!$E$7&gt;Data!B21,Data!B21+1,"")</f>
        <v/>
      </c>
      <c r="C22" s="145"/>
      <c r="D22" s="51"/>
      <c r="E22" s="51"/>
      <c r="F22" s="51"/>
      <c r="G22" s="51"/>
      <c r="H22" s="51"/>
      <c r="I22" s="53"/>
      <c r="J22" s="53"/>
      <c r="K22" s="53"/>
      <c r="L22" s="53"/>
      <c r="M22" s="53"/>
      <c r="N22" s="51"/>
      <c r="O22" s="51"/>
      <c r="P22" s="51"/>
      <c r="Q22" s="51"/>
      <c r="R22" s="51"/>
      <c r="S22" s="53"/>
      <c r="T22" s="53"/>
      <c r="U22" s="53"/>
      <c r="V22" s="53"/>
      <c r="W22" s="53"/>
      <c r="X22" s="51"/>
      <c r="Y22" s="51"/>
      <c r="Z22" s="51"/>
      <c r="AA22" s="51"/>
      <c r="AB22" s="51"/>
      <c r="AC22" s="53"/>
      <c r="AD22" s="53"/>
      <c r="AE22" s="53"/>
      <c r="AF22" s="53"/>
      <c r="AG22" s="53"/>
      <c r="AH22" s="51"/>
      <c r="AI22" s="51"/>
      <c r="AJ22" s="51"/>
      <c r="AK22" s="51"/>
      <c r="AL22" s="51"/>
      <c r="AM22" s="53"/>
      <c r="AN22" s="53"/>
      <c r="AO22" s="53"/>
      <c r="AP22" s="53"/>
      <c r="AQ22" s="53"/>
      <c r="AR22" s="51"/>
      <c r="AS22" s="51"/>
      <c r="AT22" s="51"/>
      <c r="AU22" s="51"/>
      <c r="AV22" s="51"/>
      <c r="AW22" s="53"/>
      <c r="AX22" s="53"/>
      <c r="AY22" s="53"/>
      <c r="AZ22" s="53"/>
      <c r="BA22" s="53"/>
      <c r="BB22" s="51"/>
      <c r="BC22" s="51"/>
      <c r="BD22" s="51"/>
      <c r="BE22" s="51"/>
      <c r="BF22" s="51"/>
      <c r="BG22" s="53"/>
      <c r="BH22" s="53"/>
      <c r="BI22" s="53"/>
      <c r="BJ22" s="53"/>
      <c r="BK22" s="53"/>
      <c r="BM22" s="82" t="str">
        <f>IF($B22="","",IF(Registrasi!$E$8&lt;Data!BM$7,"",IF(D22=D$5,1,0)))</f>
        <v/>
      </c>
      <c r="BN22" s="82" t="str">
        <f>IF($B22="","",IF(Registrasi!$E$8&lt;Data!BN$7,"",IF(E22=E$5,1,0)))</f>
        <v/>
      </c>
      <c r="BO22" s="82" t="str">
        <f>IF($B22="","",IF(Registrasi!$E$8&lt;Data!BO$7,"",IF(F22=F$5,1,0)))</f>
        <v/>
      </c>
      <c r="BP22" s="82" t="str">
        <f>IF($B22="","",IF(Registrasi!$E$8&lt;Data!BP$7,"",IF(G22=G$5,1,0)))</f>
        <v/>
      </c>
      <c r="BQ22" s="82" t="str">
        <f>IF($B22="","",IF(Registrasi!$E$8&lt;Data!BQ$7,"",IF(H22=H$5,1,0)))</f>
        <v/>
      </c>
      <c r="BR22" s="82" t="str">
        <f>IF($B22="","",IF(Registrasi!$E$8&lt;Data!BR$7,"",IF(I22=I$5,1,0)))</f>
        <v/>
      </c>
      <c r="BS22" s="82" t="str">
        <f>IF($B22="","",IF(Registrasi!$E$8&lt;Data!BS$7,"",IF(J22=J$5,1,0)))</f>
        <v/>
      </c>
      <c r="BT22" s="82" t="str">
        <f>IF($B22="","",IF(Registrasi!$E$8&lt;Data!BT$7,"",IF(K22=K$5,1,0)))</f>
        <v/>
      </c>
      <c r="BU22" s="82" t="str">
        <f>IF($B22="","",IF(Registrasi!$E$8&lt;Data!BU$7,"",IF(L22=L$5,1,0)))</f>
        <v/>
      </c>
      <c r="BV22" s="82" t="str">
        <f>IF($B22="","",IF(Registrasi!$E$8&lt;Data!BV$7,"",IF(M22=M$5,1,0)))</f>
        <v/>
      </c>
      <c r="BW22" s="82" t="str">
        <f>IF($B22="","",IF(Registrasi!$E$8&lt;Data!BW$7,"",IF(N22=N$5,1,0)))</f>
        <v/>
      </c>
      <c r="BX22" s="82" t="str">
        <f>IF($B22="","",IF(Registrasi!$E$8&lt;Data!BX$7,"",IF(O22=O$5,1,0)))</f>
        <v/>
      </c>
      <c r="BY22" s="82" t="str">
        <f>IF($B22="","",IF(Registrasi!$E$8&lt;Data!BY$7,"",IF(P22=P$5,1,0)))</f>
        <v/>
      </c>
      <c r="BZ22" s="82" t="str">
        <f>IF($B22="","",IF(Registrasi!$E$8&lt;Data!BZ$7,"",IF(Q22=Q$5,1,0)))</f>
        <v/>
      </c>
      <c r="CA22" s="82" t="str">
        <f>IF($B22="","",IF(Registrasi!$E$8&lt;Data!CA$7,"",IF(R22=R$5,1,0)))</f>
        <v/>
      </c>
      <c r="CB22" s="82" t="str">
        <f>IF($B22="","",IF(Registrasi!$E$8&lt;Data!CB$7,"",IF(S22=S$5,1,0)))</f>
        <v/>
      </c>
      <c r="CC22" s="82" t="str">
        <f>IF($B22="","",IF(Registrasi!$E$8&lt;Data!CC$7,"",IF(T22=T$5,1,0)))</f>
        <v/>
      </c>
      <c r="CD22" s="82" t="str">
        <f>IF($B22="","",IF(Registrasi!$E$8&lt;Data!CD$7,"",IF(U22=U$5,1,0)))</f>
        <v/>
      </c>
      <c r="CE22" s="82" t="str">
        <f>IF($B22="","",IF(Registrasi!$E$8&lt;Data!CE$7,"",IF(V22=V$5,1,0)))</f>
        <v/>
      </c>
      <c r="CF22" s="82" t="str">
        <f>IF($B22="","",IF(Registrasi!$E$8&lt;Data!CF$7,"",IF(W22=W$5,1,0)))</f>
        <v/>
      </c>
      <c r="CG22" s="82" t="str">
        <f>IF($B22="","",IF(Registrasi!$E$8&lt;Data!CG$7,"",IF(X22=X$5,1,0)))</f>
        <v/>
      </c>
      <c r="CH22" s="82" t="str">
        <f>IF($B22="","",IF(Registrasi!$E$8&lt;Data!CH$7,"",IF(Y22=Y$5,1,0)))</f>
        <v/>
      </c>
      <c r="CI22" s="82" t="str">
        <f>IF($B22="","",IF(Registrasi!$E$8&lt;Data!CI$7,"",IF(Z22=Z$5,1,0)))</f>
        <v/>
      </c>
      <c r="CJ22" s="82" t="str">
        <f>IF($B22="","",IF(Registrasi!$E$8&lt;Data!CJ$7,"",IF(AA22=AA$5,1,0)))</f>
        <v/>
      </c>
      <c r="CK22" s="82" t="str">
        <f>IF($B22="","",IF(Registrasi!$E$8&lt;Data!CK$7,"",IF(AB22=AB$5,1,0)))</f>
        <v/>
      </c>
      <c r="CL22" s="82" t="str">
        <f>IF($B22="","",IF(Registrasi!$E$8&lt;Data!CL$7,"",IF(AC22=AC$5,1,0)))</f>
        <v/>
      </c>
      <c r="CM22" s="82" t="str">
        <f>IF($B22="","",IF(Registrasi!$E$8&lt;Data!CM$7,"",IF(AD22=AD$5,1,0)))</f>
        <v/>
      </c>
      <c r="CN22" s="82" t="str">
        <f>IF($B22="","",IF(Registrasi!$E$8&lt;Data!CN$7,"",IF(AE22=AE$5,1,0)))</f>
        <v/>
      </c>
      <c r="CO22" s="82" t="str">
        <f>IF($B22="","",IF(Registrasi!$E$8&lt;Data!CO$7,"",IF(AF22=AF$5,1,0)))</f>
        <v/>
      </c>
      <c r="CP22" s="82" t="str">
        <f>IF($B22="","",IF(Registrasi!$E$8&lt;Data!CP$7,"",IF(AG22=AG$5,1,0)))</f>
        <v/>
      </c>
      <c r="CQ22" s="82" t="str">
        <f>IF($B22="","",IF(Registrasi!$E$8&lt;Data!CQ$7,"",IF(AH22=AH$5,1,0)))</f>
        <v/>
      </c>
      <c r="CR22" s="82" t="str">
        <f>IF($B22="","",IF(Registrasi!$E$8&lt;Data!CR$7,"",IF(AI22=AI$5,1,0)))</f>
        <v/>
      </c>
      <c r="CS22" s="82" t="str">
        <f>IF($B22="","",IF(Registrasi!$E$8&lt;Data!CS$7,"",IF(AJ22=AJ$5,1,0)))</f>
        <v/>
      </c>
      <c r="CT22" s="82" t="str">
        <f>IF($B22="","",IF(Registrasi!$E$8&lt;Data!CT$7,"",IF(AK22=AK$5,1,0)))</f>
        <v/>
      </c>
      <c r="CU22" s="82" t="str">
        <f>IF($B22="","",IF(Registrasi!$E$8&lt;Data!CU$7,"",IF(AL22=AL$5,1,0)))</f>
        <v/>
      </c>
      <c r="CV22" s="82" t="str">
        <f>IF($B22="","",IF(Registrasi!$E$8&lt;Data!CV$7,"",IF(AM22=AM$5,1,0)))</f>
        <v/>
      </c>
      <c r="CW22" s="82" t="str">
        <f>IF($B22="","",IF(Registrasi!$E$8&lt;Data!CW$7,"",IF(AN22=AN$5,1,0)))</f>
        <v/>
      </c>
      <c r="CX22" s="82" t="str">
        <f>IF($B22="","",IF(Registrasi!$E$8&lt;Data!CX$7,"",IF(AO22=AO$5,1,0)))</f>
        <v/>
      </c>
      <c r="CY22" s="82" t="str">
        <f>IF($B22="","",IF(Registrasi!$E$8&lt;Data!CY$7,"",IF(AP22=AP$5,1,0)))</f>
        <v/>
      </c>
      <c r="CZ22" s="82" t="str">
        <f>IF($B22="","",IF(Registrasi!$E$8&lt;Data!CZ$7,"",IF(AQ22=AQ$5,1,0)))</f>
        <v/>
      </c>
      <c r="DA22" s="82" t="str">
        <f>IF($B22="","",IF(Registrasi!$E$8&lt;Data!DA$7,"",IF(AR22=AR$5,1,0)))</f>
        <v/>
      </c>
      <c r="DB22" s="82" t="str">
        <f>IF($B22="","",IF(Registrasi!$E$8&lt;Data!DB$7,"",IF(AS22=AS$5,1,0)))</f>
        <v/>
      </c>
      <c r="DC22" s="82" t="str">
        <f>IF($B22="","",IF(Registrasi!$E$8&lt;Data!DC$7,"",IF(AT22=AT$5,1,0)))</f>
        <v/>
      </c>
      <c r="DD22" s="82" t="str">
        <f>IF($B22="","",IF(Registrasi!$E$8&lt;Data!DD$7,"",IF(AU22=AU$5,1,0)))</f>
        <v/>
      </c>
      <c r="DE22" s="82" t="str">
        <f>IF($B22="","",IF(Registrasi!$E$8&lt;Data!DE$7,"",IF(AV22=AV$5,1,0)))</f>
        <v/>
      </c>
      <c r="DF22" s="82" t="str">
        <f>IF($B22="","",IF(Registrasi!$E$8&lt;Data!DF$7,"",IF(AW22=AW$5,1,0)))</f>
        <v/>
      </c>
      <c r="DG22" s="82" t="str">
        <f>IF($B22="","",IF(Registrasi!$E$8&lt;Data!DG$7,"",IF(AX22=AX$5,1,0)))</f>
        <v/>
      </c>
      <c r="DH22" s="82" t="str">
        <f>IF($B22="","",IF(Registrasi!$E$8&lt;Data!DH$7,"",IF(AY22=AY$5,1,0)))</f>
        <v/>
      </c>
      <c r="DI22" s="82" t="str">
        <f>IF($B22="","",IF(Registrasi!$E$8&lt;Data!DI$7,"",IF(AZ22=AZ$5,1,0)))</f>
        <v/>
      </c>
      <c r="DJ22" s="82" t="str">
        <f>IF($B22="","",IF(Registrasi!$E$8&lt;Data!DJ$7,"",IF(BA22=BA$5,1,0)))</f>
        <v/>
      </c>
      <c r="DK22" s="82" t="str">
        <f>IF($B22="","",IF(Registrasi!$E$8&lt;Data!DK$7,"",IF(BB22=BB$5,1,0)))</f>
        <v/>
      </c>
      <c r="DL22" s="82" t="str">
        <f>IF($B22="","",IF(Registrasi!$E$8&lt;Data!DL$7,"",IF(BC22=BC$5,1,0)))</f>
        <v/>
      </c>
      <c r="DM22" s="82" t="str">
        <f>IF($B22="","",IF(Registrasi!$E$8&lt;Data!DM$7,"",IF(BD22=BD$5,1,0)))</f>
        <v/>
      </c>
      <c r="DN22" s="82" t="str">
        <f>IF($B22="","",IF(Registrasi!$E$8&lt;Data!DN$7,"",IF(BE22=BE$5,1,0)))</f>
        <v/>
      </c>
      <c r="DO22" s="82" t="str">
        <f>IF($B22="","",IF(Registrasi!$E$8&lt;Data!DO$7,"",IF(BF22=BF$5,1,0)))</f>
        <v/>
      </c>
      <c r="DP22" s="82" t="str">
        <f>IF($B22="","",IF(Registrasi!$E$8&lt;Data!DP$7,"",IF(BG22=BG$5,1,0)))</f>
        <v/>
      </c>
      <c r="DQ22" s="82" t="str">
        <f>IF($B22="","",IF(Registrasi!$E$8&lt;Data!DQ$7,"",IF(BH22=BH$5,1,0)))</f>
        <v/>
      </c>
      <c r="DR22" s="82" t="str">
        <f>IF($B22="","",IF(Registrasi!$E$8&lt;Data!DR$7,"",IF(BI22=BI$5,1,0)))</f>
        <v/>
      </c>
      <c r="DS22" s="82" t="str">
        <f>IF($B22="","",IF(Registrasi!$E$8&lt;Data!DS$7,"",IF(BJ22=BJ$5,1,0)))</f>
        <v/>
      </c>
      <c r="DT22" s="82" t="str">
        <f>IF($B22="","",IF(Registrasi!$E$8&lt;Data!DT$7,"",IF(BK22=BK$5,1,0)))</f>
        <v/>
      </c>
      <c r="DU22" s="82" t="str">
        <f t="shared" si="0"/>
        <v/>
      </c>
      <c r="DV22" s="82" t="str">
        <f>IF(B22="","",Registrasi!$E$8-DU22)</f>
        <v/>
      </c>
      <c r="DW22" s="83" t="str">
        <f>IFERROR(DU22/Registrasi!$E$8*Registrasi!$E$10,"")</f>
        <v/>
      </c>
      <c r="DX22" s="82" t="str">
        <f>IF(B22="","",IF(DW22&gt;=Registrasi!$E$9,"Tuntas","Tidak Tuntas"))</f>
        <v/>
      </c>
    </row>
    <row r="23" spans="1:128" x14ac:dyDescent="0.25">
      <c r="A23" s="12" t="str">
        <f>IF(B23="","",IFERROR(RANK(DU23,$DU$8:$DU$107,0)+COUNTIF($DU$5:$DU23,DU23)-1,""))</f>
        <v/>
      </c>
      <c r="B23" s="50" t="str">
        <f>IF(Registrasi!$E$7&gt;Data!B22,Data!B22+1,"")</f>
        <v/>
      </c>
      <c r="C23" s="145"/>
      <c r="D23" s="51"/>
      <c r="E23" s="51"/>
      <c r="F23" s="51"/>
      <c r="G23" s="51"/>
      <c r="H23" s="51"/>
      <c r="I23" s="53"/>
      <c r="J23" s="53"/>
      <c r="K23" s="53"/>
      <c r="L23" s="53"/>
      <c r="M23" s="53"/>
      <c r="N23" s="51"/>
      <c r="O23" s="51"/>
      <c r="P23" s="51"/>
      <c r="Q23" s="51"/>
      <c r="R23" s="51"/>
      <c r="S23" s="53"/>
      <c r="T23" s="53"/>
      <c r="U23" s="53"/>
      <c r="V23" s="53"/>
      <c r="W23" s="53"/>
      <c r="X23" s="51"/>
      <c r="Y23" s="51"/>
      <c r="Z23" s="51"/>
      <c r="AA23" s="51"/>
      <c r="AB23" s="51"/>
      <c r="AC23" s="53"/>
      <c r="AD23" s="53"/>
      <c r="AE23" s="53"/>
      <c r="AF23" s="53"/>
      <c r="AG23" s="53"/>
      <c r="AH23" s="51"/>
      <c r="AI23" s="51"/>
      <c r="AJ23" s="51"/>
      <c r="AK23" s="51"/>
      <c r="AL23" s="51"/>
      <c r="AM23" s="53"/>
      <c r="AN23" s="53"/>
      <c r="AO23" s="53"/>
      <c r="AP23" s="53"/>
      <c r="AQ23" s="53"/>
      <c r="AR23" s="51"/>
      <c r="AS23" s="51"/>
      <c r="AT23" s="51"/>
      <c r="AU23" s="51"/>
      <c r="AV23" s="51"/>
      <c r="AW23" s="53"/>
      <c r="AX23" s="53"/>
      <c r="AY23" s="53"/>
      <c r="AZ23" s="53"/>
      <c r="BA23" s="53"/>
      <c r="BB23" s="51"/>
      <c r="BC23" s="51"/>
      <c r="BD23" s="51"/>
      <c r="BE23" s="51"/>
      <c r="BF23" s="51"/>
      <c r="BG23" s="53"/>
      <c r="BH23" s="53"/>
      <c r="BI23" s="53"/>
      <c r="BJ23" s="53"/>
      <c r="BK23" s="53"/>
      <c r="BM23" s="82" t="str">
        <f>IF($B23="","",IF(Registrasi!$E$8&lt;Data!BM$7,"",IF(D23=D$5,1,0)))</f>
        <v/>
      </c>
      <c r="BN23" s="82" t="str">
        <f>IF($B23="","",IF(Registrasi!$E$8&lt;Data!BN$7,"",IF(E23=E$5,1,0)))</f>
        <v/>
      </c>
      <c r="BO23" s="82" t="str">
        <f>IF($B23="","",IF(Registrasi!$E$8&lt;Data!BO$7,"",IF(F23=F$5,1,0)))</f>
        <v/>
      </c>
      <c r="BP23" s="82" t="str">
        <f>IF($B23="","",IF(Registrasi!$E$8&lt;Data!BP$7,"",IF(G23=G$5,1,0)))</f>
        <v/>
      </c>
      <c r="BQ23" s="82" t="str">
        <f>IF($B23="","",IF(Registrasi!$E$8&lt;Data!BQ$7,"",IF(H23=H$5,1,0)))</f>
        <v/>
      </c>
      <c r="BR23" s="82" t="str">
        <f>IF($B23="","",IF(Registrasi!$E$8&lt;Data!BR$7,"",IF(I23=I$5,1,0)))</f>
        <v/>
      </c>
      <c r="BS23" s="82" t="str">
        <f>IF($B23="","",IF(Registrasi!$E$8&lt;Data!BS$7,"",IF(J23=J$5,1,0)))</f>
        <v/>
      </c>
      <c r="BT23" s="82" t="str">
        <f>IF($B23="","",IF(Registrasi!$E$8&lt;Data!BT$7,"",IF(K23=K$5,1,0)))</f>
        <v/>
      </c>
      <c r="BU23" s="82" t="str">
        <f>IF($B23="","",IF(Registrasi!$E$8&lt;Data!BU$7,"",IF(L23=L$5,1,0)))</f>
        <v/>
      </c>
      <c r="BV23" s="82" t="str">
        <f>IF($B23="","",IF(Registrasi!$E$8&lt;Data!BV$7,"",IF(M23=M$5,1,0)))</f>
        <v/>
      </c>
      <c r="BW23" s="82" t="str">
        <f>IF($B23="","",IF(Registrasi!$E$8&lt;Data!BW$7,"",IF(N23=N$5,1,0)))</f>
        <v/>
      </c>
      <c r="BX23" s="82" t="str">
        <f>IF($B23="","",IF(Registrasi!$E$8&lt;Data!BX$7,"",IF(O23=O$5,1,0)))</f>
        <v/>
      </c>
      <c r="BY23" s="82" t="str">
        <f>IF($B23="","",IF(Registrasi!$E$8&lt;Data!BY$7,"",IF(P23=P$5,1,0)))</f>
        <v/>
      </c>
      <c r="BZ23" s="82" t="str">
        <f>IF($B23="","",IF(Registrasi!$E$8&lt;Data!BZ$7,"",IF(Q23=Q$5,1,0)))</f>
        <v/>
      </c>
      <c r="CA23" s="82" t="str">
        <f>IF($B23="","",IF(Registrasi!$E$8&lt;Data!CA$7,"",IF(R23=R$5,1,0)))</f>
        <v/>
      </c>
      <c r="CB23" s="82" t="str">
        <f>IF($B23="","",IF(Registrasi!$E$8&lt;Data!CB$7,"",IF(S23=S$5,1,0)))</f>
        <v/>
      </c>
      <c r="CC23" s="82" t="str">
        <f>IF($B23="","",IF(Registrasi!$E$8&lt;Data!CC$7,"",IF(T23=T$5,1,0)))</f>
        <v/>
      </c>
      <c r="CD23" s="82" t="str">
        <f>IF($B23="","",IF(Registrasi!$E$8&lt;Data!CD$7,"",IF(U23=U$5,1,0)))</f>
        <v/>
      </c>
      <c r="CE23" s="82" t="str">
        <f>IF($B23="","",IF(Registrasi!$E$8&lt;Data!CE$7,"",IF(V23=V$5,1,0)))</f>
        <v/>
      </c>
      <c r="CF23" s="82" t="str">
        <f>IF($B23="","",IF(Registrasi!$E$8&lt;Data!CF$7,"",IF(W23=W$5,1,0)))</f>
        <v/>
      </c>
      <c r="CG23" s="82" t="str">
        <f>IF($B23="","",IF(Registrasi!$E$8&lt;Data!CG$7,"",IF(X23=X$5,1,0)))</f>
        <v/>
      </c>
      <c r="CH23" s="82" t="str">
        <f>IF($B23="","",IF(Registrasi!$E$8&lt;Data!CH$7,"",IF(Y23=Y$5,1,0)))</f>
        <v/>
      </c>
      <c r="CI23" s="82" t="str">
        <f>IF($B23="","",IF(Registrasi!$E$8&lt;Data!CI$7,"",IF(Z23=Z$5,1,0)))</f>
        <v/>
      </c>
      <c r="CJ23" s="82" t="str">
        <f>IF($B23="","",IF(Registrasi!$E$8&lt;Data!CJ$7,"",IF(AA23=AA$5,1,0)))</f>
        <v/>
      </c>
      <c r="CK23" s="82" t="str">
        <f>IF($B23="","",IF(Registrasi!$E$8&lt;Data!CK$7,"",IF(AB23=AB$5,1,0)))</f>
        <v/>
      </c>
      <c r="CL23" s="82" t="str">
        <f>IF($B23="","",IF(Registrasi!$E$8&lt;Data!CL$7,"",IF(AC23=AC$5,1,0)))</f>
        <v/>
      </c>
      <c r="CM23" s="82" t="str">
        <f>IF($B23="","",IF(Registrasi!$E$8&lt;Data!CM$7,"",IF(AD23=AD$5,1,0)))</f>
        <v/>
      </c>
      <c r="CN23" s="82" t="str">
        <f>IF($B23="","",IF(Registrasi!$E$8&lt;Data!CN$7,"",IF(AE23=AE$5,1,0)))</f>
        <v/>
      </c>
      <c r="CO23" s="82" t="str">
        <f>IF($B23="","",IF(Registrasi!$E$8&lt;Data!CO$7,"",IF(AF23=AF$5,1,0)))</f>
        <v/>
      </c>
      <c r="CP23" s="82" t="str">
        <f>IF($B23="","",IF(Registrasi!$E$8&lt;Data!CP$7,"",IF(AG23=AG$5,1,0)))</f>
        <v/>
      </c>
      <c r="CQ23" s="82" t="str">
        <f>IF($B23="","",IF(Registrasi!$E$8&lt;Data!CQ$7,"",IF(AH23=AH$5,1,0)))</f>
        <v/>
      </c>
      <c r="CR23" s="82" t="str">
        <f>IF($B23="","",IF(Registrasi!$E$8&lt;Data!CR$7,"",IF(AI23=AI$5,1,0)))</f>
        <v/>
      </c>
      <c r="CS23" s="82" t="str">
        <f>IF($B23="","",IF(Registrasi!$E$8&lt;Data!CS$7,"",IF(AJ23=AJ$5,1,0)))</f>
        <v/>
      </c>
      <c r="CT23" s="82" t="str">
        <f>IF($B23="","",IF(Registrasi!$E$8&lt;Data!CT$7,"",IF(AK23=AK$5,1,0)))</f>
        <v/>
      </c>
      <c r="CU23" s="82" t="str">
        <f>IF($B23="","",IF(Registrasi!$E$8&lt;Data!CU$7,"",IF(AL23=AL$5,1,0)))</f>
        <v/>
      </c>
      <c r="CV23" s="82" t="str">
        <f>IF($B23="","",IF(Registrasi!$E$8&lt;Data!CV$7,"",IF(AM23=AM$5,1,0)))</f>
        <v/>
      </c>
      <c r="CW23" s="82" t="str">
        <f>IF($B23="","",IF(Registrasi!$E$8&lt;Data!CW$7,"",IF(AN23=AN$5,1,0)))</f>
        <v/>
      </c>
      <c r="CX23" s="82" t="str">
        <f>IF($B23="","",IF(Registrasi!$E$8&lt;Data!CX$7,"",IF(AO23=AO$5,1,0)))</f>
        <v/>
      </c>
      <c r="CY23" s="82" t="str">
        <f>IF($B23="","",IF(Registrasi!$E$8&lt;Data!CY$7,"",IF(AP23=AP$5,1,0)))</f>
        <v/>
      </c>
      <c r="CZ23" s="82" t="str">
        <f>IF($B23="","",IF(Registrasi!$E$8&lt;Data!CZ$7,"",IF(AQ23=AQ$5,1,0)))</f>
        <v/>
      </c>
      <c r="DA23" s="82" t="str">
        <f>IF($B23="","",IF(Registrasi!$E$8&lt;Data!DA$7,"",IF(AR23=AR$5,1,0)))</f>
        <v/>
      </c>
      <c r="DB23" s="82" t="str">
        <f>IF($B23="","",IF(Registrasi!$E$8&lt;Data!DB$7,"",IF(AS23=AS$5,1,0)))</f>
        <v/>
      </c>
      <c r="DC23" s="82" t="str">
        <f>IF($B23="","",IF(Registrasi!$E$8&lt;Data!DC$7,"",IF(AT23=AT$5,1,0)))</f>
        <v/>
      </c>
      <c r="DD23" s="82" t="str">
        <f>IF($B23="","",IF(Registrasi!$E$8&lt;Data!DD$7,"",IF(AU23=AU$5,1,0)))</f>
        <v/>
      </c>
      <c r="DE23" s="82" t="str">
        <f>IF($B23="","",IF(Registrasi!$E$8&lt;Data!DE$7,"",IF(AV23=AV$5,1,0)))</f>
        <v/>
      </c>
      <c r="DF23" s="82" t="str">
        <f>IF($B23="","",IF(Registrasi!$E$8&lt;Data!DF$7,"",IF(AW23=AW$5,1,0)))</f>
        <v/>
      </c>
      <c r="DG23" s="82" t="str">
        <f>IF($B23="","",IF(Registrasi!$E$8&lt;Data!DG$7,"",IF(AX23=AX$5,1,0)))</f>
        <v/>
      </c>
      <c r="DH23" s="82" t="str">
        <f>IF($B23="","",IF(Registrasi!$E$8&lt;Data!DH$7,"",IF(AY23=AY$5,1,0)))</f>
        <v/>
      </c>
      <c r="DI23" s="82" t="str">
        <f>IF($B23="","",IF(Registrasi!$E$8&lt;Data!DI$7,"",IF(AZ23=AZ$5,1,0)))</f>
        <v/>
      </c>
      <c r="DJ23" s="82" t="str">
        <f>IF($B23="","",IF(Registrasi!$E$8&lt;Data!DJ$7,"",IF(BA23=BA$5,1,0)))</f>
        <v/>
      </c>
      <c r="DK23" s="82" t="str">
        <f>IF($B23="","",IF(Registrasi!$E$8&lt;Data!DK$7,"",IF(BB23=BB$5,1,0)))</f>
        <v/>
      </c>
      <c r="DL23" s="82" t="str">
        <f>IF($B23="","",IF(Registrasi!$E$8&lt;Data!DL$7,"",IF(BC23=BC$5,1,0)))</f>
        <v/>
      </c>
      <c r="DM23" s="82" t="str">
        <f>IF($B23="","",IF(Registrasi!$E$8&lt;Data!DM$7,"",IF(BD23=BD$5,1,0)))</f>
        <v/>
      </c>
      <c r="DN23" s="82" t="str">
        <f>IF($B23="","",IF(Registrasi!$E$8&lt;Data!DN$7,"",IF(BE23=BE$5,1,0)))</f>
        <v/>
      </c>
      <c r="DO23" s="82" t="str">
        <f>IF($B23="","",IF(Registrasi!$E$8&lt;Data!DO$7,"",IF(BF23=BF$5,1,0)))</f>
        <v/>
      </c>
      <c r="DP23" s="82" t="str">
        <f>IF($B23="","",IF(Registrasi!$E$8&lt;Data!DP$7,"",IF(BG23=BG$5,1,0)))</f>
        <v/>
      </c>
      <c r="DQ23" s="82" t="str">
        <f>IF($B23="","",IF(Registrasi!$E$8&lt;Data!DQ$7,"",IF(BH23=BH$5,1,0)))</f>
        <v/>
      </c>
      <c r="DR23" s="82" t="str">
        <f>IF($B23="","",IF(Registrasi!$E$8&lt;Data!DR$7,"",IF(BI23=BI$5,1,0)))</f>
        <v/>
      </c>
      <c r="DS23" s="82" t="str">
        <f>IF($B23="","",IF(Registrasi!$E$8&lt;Data!DS$7,"",IF(BJ23=BJ$5,1,0)))</f>
        <v/>
      </c>
      <c r="DT23" s="82" t="str">
        <f>IF($B23="","",IF(Registrasi!$E$8&lt;Data!DT$7,"",IF(BK23=BK$5,1,0)))</f>
        <v/>
      </c>
      <c r="DU23" s="82" t="str">
        <f t="shared" si="0"/>
        <v/>
      </c>
      <c r="DV23" s="82" t="str">
        <f>IF(B23="","",Registrasi!$E$8-DU23)</f>
        <v/>
      </c>
      <c r="DW23" s="83" t="str">
        <f>IFERROR(DU23/Registrasi!$E$8*Registrasi!$E$10,"")</f>
        <v/>
      </c>
      <c r="DX23" s="82" t="str">
        <f>IF(B23="","",IF(DW23&gt;=Registrasi!$E$9,"Tuntas","Tidak Tuntas"))</f>
        <v/>
      </c>
    </row>
    <row r="24" spans="1:128" x14ac:dyDescent="0.25">
      <c r="A24" s="12" t="str">
        <f>IF(B24="","",IFERROR(RANK(DU24,$DU$8:$DU$107,0)+COUNTIF($DU$5:$DU24,DU24)-1,""))</f>
        <v/>
      </c>
      <c r="B24" s="50" t="str">
        <f>IF(Registrasi!$E$7&gt;Data!B23,Data!B23+1,"")</f>
        <v/>
      </c>
      <c r="C24" s="145"/>
      <c r="D24" s="51"/>
      <c r="E24" s="51"/>
      <c r="F24" s="51"/>
      <c r="G24" s="51"/>
      <c r="H24" s="51"/>
      <c r="I24" s="53"/>
      <c r="J24" s="53"/>
      <c r="K24" s="53"/>
      <c r="L24" s="53"/>
      <c r="M24" s="53"/>
      <c r="N24" s="51"/>
      <c r="O24" s="51"/>
      <c r="P24" s="51"/>
      <c r="Q24" s="51"/>
      <c r="R24" s="51"/>
      <c r="S24" s="53"/>
      <c r="T24" s="53"/>
      <c r="U24" s="53"/>
      <c r="V24" s="53"/>
      <c r="W24" s="53"/>
      <c r="X24" s="51"/>
      <c r="Y24" s="51"/>
      <c r="Z24" s="51"/>
      <c r="AA24" s="51"/>
      <c r="AB24" s="51"/>
      <c r="AC24" s="53"/>
      <c r="AD24" s="53"/>
      <c r="AE24" s="53"/>
      <c r="AF24" s="53"/>
      <c r="AG24" s="53"/>
      <c r="AH24" s="51"/>
      <c r="AI24" s="51"/>
      <c r="AJ24" s="51"/>
      <c r="AK24" s="51"/>
      <c r="AL24" s="51"/>
      <c r="AM24" s="53"/>
      <c r="AN24" s="53"/>
      <c r="AO24" s="53"/>
      <c r="AP24" s="53"/>
      <c r="AQ24" s="53"/>
      <c r="AR24" s="51"/>
      <c r="AS24" s="51"/>
      <c r="AT24" s="51"/>
      <c r="AU24" s="51"/>
      <c r="AV24" s="51"/>
      <c r="AW24" s="53"/>
      <c r="AX24" s="53"/>
      <c r="AY24" s="53"/>
      <c r="AZ24" s="53"/>
      <c r="BA24" s="53"/>
      <c r="BB24" s="51"/>
      <c r="BC24" s="51"/>
      <c r="BD24" s="51"/>
      <c r="BE24" s="51"/>
      <c r="BF24" s="51"/>
      <c r="BG24" s="53"/>
      <c r="BH24" s="53"/>
      <c r="BI24" s="53"/>
      <c r="BJ24" s="53"/>
      <c r="BK24" s="53"/>
      <c r="BM24" s="82" t="str">
        <f>IF($B24="","",IF(Registrasi!$E$8&lt;Data!BM$7,"",IF(D24=D$5,1,0)))</f>
        <v/>
      </c>
      <c r="BN24" s="82" t="str">
        <f>IF($B24="","",IF(Registrasi!$E$8&lt;Data!BN$7,"",IF(E24=E$5,1,0)))</f>
        <v/>
      </c>
      <c r="BO24" s="82" t="str">
        <f>IF($B24="","",IF(Registrasi!$E$8&lt;Data!BO$7,"",IF(F24=F$5,1,0)))</f>
        <v/>
      </c>
      <c r="BP24" s="82" t="str">
        <f>IF($B24="","",IF(Registrasi!$E$8&lt;Data!BP$7,"",IF(G24=G$5,1,0)))</f>
        <v/>
      </c>
      <c r="BQ24" s="82" t="str">
        <f>IF($B24="","",IF(Registrasi!$E$8&lt;Data!BQ$7,"",IF(H24=H$5,1,0)))</f>
        <v/>
      </c>
      <c r="BR24" s="82" t="str">
        <f>IF($B24="","",IF(Registrasi!$E$8&lt;Data!BR$7,"",IF(I24=I$5,1,0)))</f>
        <v/>
      </c>
      <c r="BS24" s="82" t="str">
        <f>IF($B24="","",IF(Registrasi!$E$8&lt;Data!BS$7,"",IF(J24=J$5,1,0)))</f>
        <v/>
      </c>
      <c r="BT24" s="82" t="str">
        <f>IF($B24="","",IF(Registrasi!$E$8&lt;Data!BT$7,"",IF(K24=K$5,1,0)))</f>
        <v/>
      </c>
      <c r="BU24" s="82" t="str">
        <f>IF($B24="","",IF(Registrasi!$E$8&lt;Data!BU$7,"",IF(L24=L$5,1,0)))</f>
        <v/>
      </c>
      <c r="BV24" s="82" t="str">
        <f>IF($B24="","",IF(Registrasi!$E$8&lt;Data!BV$7,"",IF(M24=M$5,1,0)))</f>
        <v/>
      </c>
      <c r="BW24" s="82" t="str">
        <f>IF($B24="","",IF(Registrasi!$E$8&lt;Data!BW$7,"",IF(N24=N$5,1,0)))</f>
        <v/>
      </c>
      <c r="BX24" s="82" t="str">
        <f>IF($B24="","",IF(Registrasi!$E$8&lt;Data!BX$7,"",IF(O24=O$5,1,0)))</f>
        <v/>
      </c>
      <c r="BY24" s="82" t="str">
        <f>IF($B24="","",IF(Registrasi!$E$8&lt;Data!BY$7,"",IF(P24=P$5,1,0)))</f>
        <v/>
      </c>
      <c r="BZ24" s="82" t="str">
        <f>IF($B24="","",IF(Registrasi!$E$8&lt;Data!BZ$7,"",IF(Q24=Q$5,1,0)))</f>
        <v/>
      </c>
      <c r="CA24" s="82" t="str">
        <f>IF($B24="","",IF(Registrasi!$E$8&lt;Data!CA$7,"",IF(R24=R$5,1,0)))</f>
        <v/>
      </c>
      <c r="CB24" s="82" t="str">
        <f>IF($B24="","",IF(Registrasi!$E$8&lt;Data!CB$7,"",IF(S24=S$5,1,0)))</f>
        <v/>
      </c>
      <c r="CC24" s="82" t="str">
        <f>IF($B24="","",IF(Registrasi!$E$8&lt;Data!CC$7,"",IF(T24=T$5,1,0)))</f>
        <v/>
      </c>
      <c r="CD24" s="82" t="str">
        <f>IF($B24="","",IF(Registrasi!$E$8&lt;Data!CD$7,"",IF(U24=U$5,1,0)))</f>
        <v/>
      </c>
      <c r="CE24" s="82" t="str">
        <f>IF($B24="","",IF(Registrasi!$E$8&lt;Data!CE$7,"",IF(V24=V$5,1,0)))</f>
        <v/>
      </c>
      <c r="CF24" s="82" t="str">
        <f>IF($B24="","",IF(Registrasi!$E$8&lt;Data!CF$7,"",IF(W24=W$5,1,0)))</f>
        <v/>
      </c>
      <c r="CG24" s="82" t="str">
        <f>IF($B24="","",IF(Registrasi!$E$8&lt;Data!CG$7,"",IF(X24=X$5,1,0)))</f>
        <v/>
      </c>
      <c r="CH24" s="82" t="str">
        <f>IF($B24="","",IF(Registrasi!$E$8&lt;Data!CH$7,"",IF(Y24=Y$5,1,0)))</f>
        <v/>
      </c>
      <c r="CI24" s="82" t="str">
        <f>IF($B24="","",IF(Registrasi!$E$8&lt;Data!CI$7,"",IF(Z24=Z$5,1,0)))</f>
        <v/>
      </c>
      <c r="CJ24" s="82" t="str">
        <f>IF($B24="","",IF(Registrasi!$E$8&lt;Data!CJ$7,"",IF(AA24=AA$5,1,0)))</f>
        <v/>
      </c>
      <c r="CK24" s="82" t="str">
        <f>IF($B24="","",IF(Registrasi!$E$8&lt;Data!CK$7,"",IF(AB24=AB$5,1,0)))</f>
        <v/>
      </c>
      <c r="CL24" s="82" t="str">
        <f>IF($B24="","",IF(Registrasi!$E$8&lt;Data!CL$7,"",IF(AC24=AC$5,1,0)))</f>
        <v/>
      </c>
      <c r="CM24" s="82" t="str">
        <f>IF($B24="","",IF(Registrasi!$E$8&lt;Data!CM$7,"",IF(AD24=AD$5,1,0)))</f>
        <v/>
      </c>
      <c r="CN24" s="82" t="str">
        <f>IF($B24="","",IF(Registrasi!$E$8&lt;Data!CN$7,"",IF(AE24=AE$5,1,0)))</f>
        <v/>
      </c>
      <c r="CO24" s="82" t="str">
        <f>IF($B24="","",IF(Registrasi!$E$8&lt;Data!CO$7,"",IF(AF24=AF$5,1,0)))</f>
        <v/>
      </c>
      <c r="CP24" s="82" t="str">
        <f>IF($B24="","",IF(Registrasi!$E$8&lt;Data!CP$7,"",IF(AG24=AG$5,1,0)))</f>
        <v/>
      </c>
      <c r="CQ24" s="82" t="str">
        <f>IF($B24="","",IF(Registrasi!$E$8&lt;Data!CQ$7,"",IF(AH24=AH$5,1,0)))</f>
        <v/>
      </c>
      <c r="CR24" s="82" t="str">
        <f>IF($B24="","",IF(Registrasi!$E$8&lt;Data!CR$7,"",IF(AI24=AI$5,1,0)))</f>
        <v/>
      </c>
      <c r="CS24" s="82" t="str">
        <f>IF($B24="","",IF(Registrasi!$E$8&lt;Data!CS$7,"",IF(AJ24=AJ$5,1,0)))</f>
        <v/>
      </c>
      <c r="CT24" s="82" t="str">
        <f>IF($B24="","",IF(Registrasi!$E$8&lt;Data!CT$7,"",IF(AK24=AK$5,1,0)))</f>
        <v/>
      </c>
      <c r="CU24" s="82" t="str">
        <f>IF($B24="","",IF(Registrasi!$E$8&lt;Data!CU$7,"",IF(AL24=AL$5,1,0)))</f>
        <v/>
      </c>
      <c r="CV24" s="82" t="str">
        <f>IF($B24="","",IF(Registrasi!$E$8&lt;Data!CV$7,"",IF(AM24=AM$5,1,0)))</f>
        <v/>
      </c>
      <c r="CW24" s="82" t="str">
        <f>IF($B24="","",IF(Registrasi!$E$8&lt;Data!CW$7,"",IF(AN24=AN$5,1,0)))</f>
        <v/>
      </c>
      <c r="CX24" s="82" t="str">
        <f>IF($B24="","",IF(Registrasi!$E$8&lt;Data!CX$7,"",IF(AO24=AO$5,1,0)))</f>
        <v/>
      </c>
      <c r="CY24" s="82" t="str">
        <f>IF($B24="","",IF(Registrasi!$E$8&lt;Data!CY$7,"",IF(AP24=AP$5,1,0)))</f>
        <v/>
      </c>
      <c r="CZ24" s="82" t="str">
        <f>IF($B24="","",IF(Registrasi!$E$8&lt;Data!CZ$7,"",IF(AQ24=AQ$5,1,0)))</f>
        <v/>
      </c>
      <c r="DA24" s="82" t="str">
        <f>IF($B24="","",IF(Registrasi!$E$8&lt;Data!DA$7,"",IF(AR24=AR$5,1,0)))</f>
        <v/>
      </c>
      <c r="DB24" s="82" t="str">
        <f>IF($B24="","",IF(Registrasi!$E$8&lt;Data!DB$7,"",IF(AS24=AS$5,1,0)))</f>
        <v/>
      </c>
      <c r="DC24" s="82" t="str">
        <f>IF($B24="","",IF(Registrasi!$E$8&lt;Data!DC$7,"",IF(AT24=AT$5,1,0)))</f>
        <v/>
      </c>
      <c r="DD24" s="82" t="str">
        <f>IF($B24="","",IF(Registrasi!$E$8&lt;Data!DD$7,"",IF(AU24=AU$5,1,0)))</f>
        <v/>
      </c>
      <c r="DE24" s="82" t="str">
        <f>IF($B24="","",IF(Registrasi!$E$8&lt;Data!DE$7,"",IF(AV24=AV$5,1,0)))</f>
        <v/>
      </c>
      <c r="DF24" s="82" t="str">
        <f>IF($B24="","",IF(Registrasi!$E$8&lt;Data!DF$7,"",IF(AW24=AW$5,1,0)))</f>
        <v/>
      </c>
      <c r="DG24" s="82" t="str">
        <f>IF($B24="","",IF(Registrasi!$E$8&lt;Data!DG$7,"",IF(AX24=AX$5,1,0)))</f>
        <v/>
      </c>
      <c r="DH24" s="82" t="str">
        <f>IF($B24="","",IF(Registrasi!$E$8&lt;Data!DH$7,"",IF(AY24=AY$5,1,0)))</f>
        <v/>
      </c>
      <c r="DI24" s="82" t="str">
        <f>IF($B24="","",IF(Registrasi!$E$8&lt;Data!DI$7,"",IF(AZ24=AZ$5,1,0)))</f>
        <v/>
      </c>
      <c r="DJ24" s="82" t="str">
        <f>IF($B24="","",IF(Registrasi!$E$8&lt;Data!DJ$7,"",IF(BA24=BA$5,1,0)))</f>
        <v/>
      </c>
      <c r="DK24" s="82" t="str">
        <f>IF($B24="","",IF(Registrasi!$E$8&lt;Data!DK$7,"",IF(BB24=BB$5,1,0)))</f>
        <v/>
      </c>
      <c r="DL24" s="82" t="str">
        <f>IF($B24="","",IF(Registrasi!$E$8&lt;Data!DL$7,"",IF(BC24=BC$5,1,0)))</f>
        <v/>
      </c>
      <c r="DM24" s="82" t="str">
        <f>IF($B24="","",IF(Registrasi!$E$8&lt;Data!DM$7,"",IF(BD24=BD$5,1,0)))</f>
        <v/>
      </c>
      <c r="DN24" s="82" t="str">
        <f>IF($B24="","",IF(Registrasi!$E$8&lt;Data!DN$7,"",IF(BE24=BE$5,1,0)))</f>
        <v/>
      </c>
      <c r="DO24" s="82" t="str">
        <f>IF($B24="","",IF(Registrasi!$E$8&lt;Data!DO$7,"",IF(BF24=BF$5,1,0)))</f>
        <v/>
      </c>
      <c r="DP24" s="82" t="str">
        <f>IF($B24="","",IF(Registrasi!$E$8&lt;Data!DP$7,"",IF(BG24=BG$5,1,0)))</f>
        <v/>
      </c>
      <c r="DQ24" s="82" t="str">
        <f>IF($B24="","",IF(Registrasi!$E$8&lt;Data!DQ$7,"",IF(BH24=BH$5,1,0)))</f>
        <v/>
      </c>
      <c r="DR24" s="82" t="str">
        <f>IF($B24="","",IF(Registrasi!$E$8&lt;Data!DR$7,"",IF(BI24=BI$5,1,0)))</f>
        <v/>
      </c>
      <c r="DS24" s="82" t="str">
        <f>IF($B24="","",IF(Registrasi!$E$8&lt;Data!DS$7,"",IF(BJ24=BJ$5,1,0)))</f>
        <v/>
      </c>
      <c r="DT24" s="82" t="str">
        <f>IF($B24="","",IF(Registrasi!$E$8&lt;Data!DT$7,"",IF(BK24=BK$5,1,0)))</f>
        <v/>
      </c>
      <c r="DU24" s="82" t="str">
        <f t="shared" si="0"/>
        <v/>
      </c>
      <c r="DV24" s="82" t="str">
        <f>IF(B24="","",Registrasi!$E$8-DU24)</f>
        <v/>
      </c>
      <c r="DW24" s="83" t="str">
        <f>IFERROR(DU24/Registrasi!$E$8*Registrasi!$E$10,"")</f>
        <v/>
      </c>
      <c r="DX24" s="82" t="str">
        <f>IF(B24="","",IF(DW24&gt;=Registrasi!$E$9,"Tuntas","Tidak Tuntas"))</f>
        <v/>
      </c>
    </row>
    <row r="25" spans="1:128" x14ac:dyDescent="0.25">
      <c r="A25" s="12" t="str">
        <f>IF(B25="","",IFERROR(RANK(DU25,$DU$8:$DU$107,0)+COUNTIF($DU$5:$DU25,DU25)-1,""))</f>
        <v/>
      </c>
      <c r="B25" s="50" t="str">
        <f>IF(Registrasi!$E$7&gt;Data!B24,Data!B24+1,"")</f>
        <v/>
      </c>
      <c r="C25" s="145"/>
      <c r="D25" s="51"/>
      <c r="E25" s="51"/>
      <c r="F25" s="51"/>
      <c r="G25" s="51"/>
      <c r="H25" s="51"/>
      <c r="I25" s="53"/>
      <c r="J25" s="53"/>
      <c r="K25" s="53"/>
      <c r="L25" s="53"/>
      <c r="M25" s="53"/>
      <c r="N25" s="51"/>
      <c r="O25" s="51"/>
      <c r="P25" s="51"/>
      <c r="Q25" s="51"/>
      <c r="R25" s="51"/>
      <c r="S25" s="53"/>
      <c r="T25" s="53"/>
      <c r="U25" s="53"/>
      <c r="V25" s="53"/>
      <c r="W25" s="53"/>
      <c r="X25" s="51"/>
      <c r="Y25" s="51"/>
      <c r="Z25" s="51"/>
      <c r="AA25" s="51"/>
      <c r="AB25" s="51"/>
      <c r="AC25" s="53"/>
      <c r="AD25" s="53"/>
      <c r="AE25" s="53"/>
      <c r="AF25" s="53"/>
      <c r="AG25" s="53"/>
      <c r="AH25" s="51"/>
      <c r="AI25" s="51"/>
      <c r="AJ25" s="51"/>
      <c r="AK25" s="51"/>
      <c r="AL25" s="51"/>
      <c r="AM25" s="53"/>
      <c r="AN25" s="53"/>
      <c r="AO25" s="53"/>
      <c r="AP25" s="53"/>
      <c r="AQ25" s="53"/>
      <c r="AR25" s="51"/>
      <c r="AS25" s="51"/>
      <c r="AT25" s="51"/>
      <c r="AU25" s="51"/>
      <c r="AV25" s="51"/>
      <c r="AW25" s="53"/>
      <c r="AX25" s="53"/>
      <c r="AY25" s="53"/>
      <c r="AZ25" s="53"/>
      <c r="BA25" s="53"/>
      <c r="BB25" s="51"/>
      <c r="BC25" s="51"/>
      <c r="BD25" s="51"/>
      <c r="BE25" s="51"/>
      <c r="BF25" s="51"/>
      <c r="BG25" s="53"/>
      <c r="BH25" s="53"/>
      <c r="BI25" s="53"/>
      <c r="BJ25" s="53"/>
      <c r="BK25" s="53"/>
      <c r="BM25" s="82" t="str">
        <f>IF($B25="","",IF(Registrasi!$E$8&lt;Data!BM$7,"",IF(D25=D$5,1,0)))</f>
        <v/>
      </c>
      <c r="BN25" s="82" t="str">
        <f>IF($B25="","",IF(Registrasi!$E$8&lt;Data!BN$7,"",IF(E25=E$5,1,0)))</f>
        <v/>
      </c>
      <c r="BO25" s="82" t="str">
        <f>IF($B25="","",IF(Registrasi!$E$8&lt;Data!BO$7,"",IF(F25=F$5,1,0)))</f>
        <v/>
      </c>
      <c r="BP25" s="82" t="str">
        <f>IF($B25="","",IF(Registrasi!$E$8&lt;Data!BP$7,"",IF(G25=G$5,1,0)))</f>
        <v/>
      </c>
      <c r="BQ25" s="82" t="str">
        <f>IF($B25="","",IF(Registrasi!$E$8&lt;Data!BQ$7,"",IF(H25=H$5,1,0)))</f>
        <v/>
      </c>
      <c r="BR25" s="82" t="str">
        <f>IF($B25="","",IF(Registrasi!$E$8&lt;Data!BR$7,"",IF(I25=I$5,1,0)))</f>
        <v/>
      </c>
      <c r="BS25" s="82" t="str">
        <f>IF($B25="","",IF(Registrasi!$E$8&lt;Data!BS$7,"",IF(J25=J$5,1,0)))</f>
        <v/>
      </c>
      <c r="BT25" s="82" t="str">
        <f>IF($B25="","",IF(Registrasi!$E$8&lt;Data!BT$7,"",IF(K25=K$5,1,0)))</f>
        <v/>
      </c>
      <c r="BU25" s="82" t="str">
        <f>IF($B25="","",IF(Registrasi!$E$8&lt;Data!BU$7,"",IF(L25=L$5,1,0)))</f>
        <v/>
      </c>
      <c r="BV25" s="82" t="str">
        <f>IF($B25="","",IF(Registrasi!$E$8&lt;Data!BV$7,"",IF(M25=M$5,1,0)))</f>
        <v/>
      </c>
      <c r="BW25" s="82" t="str">
        <f>IF($B25="","",IF(Registrasi!$E$8&lt;Data!BW$7,"",IF(N25=N$5,1,0)))</f>
        <v/>
      </c>
      <c r="BX25" s="82" t="str">
        <f>IF($B25="","",IF(Registrasi!$E$8&lt;Data!BX$7,"",IF(O25=O$5,1,0)))</f>
        <v/>
      </c>
      <c r="BY25" s="82" t="str">
        <f>IF($B25="","",IF(Registrasi!$E$8&lt;Data!BY$7,"",IF(P25=P$5,1,0)))</f>
        <v/>
      </c>
      <c r="BZ25" s="82" t="str">
        <f>IF($B25="","",IF(Registrasi!$E$8&lt;Data!BZ$7,"",IF(Q25=Q$5,1,0)))</f>
        <v/>
      </c>
      <c r="CA25" s="82" t="str">
        <f>IF($B25="","",IF(Registrasi!$E$8&lt;Data!CA$7,"",IF(R25=R$5,1,0)))</f>
        <v/>
      </c>
      <c r="CB25" s="82" t="str">
        <f>IF($B25="","",IF(Registrasi!$E$8&lt;Data!CB$7,"",IF(S25=S$5,1,0)))</f>
        <v/>
      </c>
      <c r="CC25" s="82" t="str">
        <f>IF($B25="","",IF(Registrasi!$E$8&lt;Data!CC$7,"",IF(T25=T$5,1,0)))</f>
        <v/>
      </c>
      <c r="CD25" s="82" t="str">
        <f>IF($B25="","",IF(Registrasi!$E$8&lt;Data!CD$7,"",IF(U25=U$5,1,0)))</f>
        <v/>
      </c>
      <c r="CE25" s="82" t="str">
        <f>IF($B25="","",IF(Registrasi!$E$8&lt;Data!CE$7,"",IF(V25=V$5,1,0)))</f>
        <v/>
      </c>
      <c r="CF25" s="82" t="str">
        <f>IF($B25="","",IF(Registrasi!$E$8&lt;Data!CF$7,"",IF(W25=W$5,1,0)))</f>
        <v/>
      </c>
      <c r="CG25" s="82" t="str">
        <f>IF($B25="","",IF(Registrasi!$E$8&lt;Data!CG$7,"",IF(X25=X$5,1,0)))</f>
        <v/>
      </c>
      <c r="CH25" s="82" t="str">
        <f>IF($B25="","",IF(Registrasi!$E$8&lt;Data!CH$7,"",IF(Y25=Y$5,1,0)))</f>
        <v/>
      </c>
      <c r="CI25" s="82" t="str">
        <f>IF($B25="","",IF(Registrasi!$E$8&lt;Data!CI$7,"",IF(Z25=Z$5,1,0)))</f>
        <v/>
      </c>
      <c r="CJ25" s="82" t="str">
        <f>IF($B25="","",IF(Registrasi!$E$8&lt;Data!CJ$7,"",IF(AA25=AA$5,1,0)))</f>
        <v/>
      </c>
      <c r="CK25" s="82" t="str">
        <f>IF($B25="","",IF(Registrasi!$E$8&lt;Data!CK$7,"",IF(AB25=AB$5,1,0)))</f>
        <v/>
      </c>
      <c r="CL25" s="82" t="str">
        <f>IF($B25="","",IF(Registrasi!$E$8&lt;Data!CL$7,"",IF(AC25=AC$5,1,0)))</f>
        <v/>
      </c>
      <c r="CM25" s="82" t="str">
        <f>IF($B25="","",IF(Registrasi!$E$8&lt;Data!CM$7,"",IF(AD25=AD$5,1,0)))</f>
        <v/>
      </c>
      <c r="CN25" s="82" t="str">
        <f>IF($B25="","",IF(Registrasi!$E$8&lt;Data!CN$7,"",IF(AE25=AE$5,1,0)))</f>
        <v/>
      </c>
      <c r="CO25" s="82" t="str">
        <f>IF($B25="","",IF(Registrasi!$E$8&lt;Data!CO$7,"",IF(AF25=AF$5,1,0)))</f>
        <v/>
      </c>
      <c r="CP25" s="82" t="str">
        <f>IF($B25="","",IF(Registrasi!$E$8&lt;Data!CP$7,"",IF(AG25=AG$5,1,0)))</f>
        <v/>
      </c>
      <c r="CQ25" s="82" t="str">
        <f>IF($B25="","",IF(Registrasi!$E$8&lt;Data!CQ$7,"",IF(AH25=AH$5,1,0)))</f>
        <v/>
      </c>
      <c r="CR25" s="82" t="str">
        <f>IF($B25="","",IF(Registrasi!$E$8&lt;Data!CR$7,"",IF(AI25=AI$5,1,0)))</f>
        <v/>
      </c>
      <c r="CS25" s="82" t="str">
        <f>IF($B25="","",IF(Registrasi!$E$8&lt;Data!CS$7,"",IF(AJ25=AJ$5,1,0)))</f>
        <v/>
      </c>
      <c r="CT25" s="82" t="str">
        <f>IF($B25="","",IF(Registrasi!$E$8&lt;Data!CT$7,"",IF(AK25=AK$5,1,0)))</f>
        <v/>
      </c>
      <c r="CU25" s="82" t="str">
        <f>IF($B25="","",IF(Registrasi!$E$8&lt;Data!CU$7,"",IF(AL25=AL$5,1,0)))</f>
        <v/>
      </c>
      <c r="CV25" s="82" t="str">
        <f>IF($B25="","",IF(Registrasi!$E$8&lt;Data!CV$7,"",IF(AM25=AM$5,1,0)))</f>
        <v/>
      </c>
      <c r="CW25" s="82" t="str">
        <f>IF($B25="","",IF(Registrasi!$E$8&lt;Data!CW$7,"",IF(AN25=AN$5,1,0)))</f>
        <v/>
      </c>
      <c r="CX25" s="82" t="str">
        <f>IF($B25="","",IF(Registrasi!$E$8&lt;Data!CX$7,"",IF(AO25=AO$5,1,0)))</f>
        <v/>
      </c>
      <c r="CY25" s="82" t="str">
        <f>IF($B25="","",IF(Registrasi!$E$8&lt;Data!CY$7,"",IF(AP25=AP$5,1,0)))</f>
        <v/>
      </c>
      <c r="CZ25" s="82" t="str">
        <f>IF($B25="","",IF(Registrasi!$E$8&lt;Data!CZ$7,"",IF(AQ25=AQ$5,1,0)))</f>
        <v/>
      </c>
      <c r="DA25" s="82" t="str">
        <f>IF($B25="","",IF(Registrasi!$E$8&lt;Data!DA$7,"",IF(AR25=AR$5,1,0)))</f>
        <v/>
      </c>
      <c r="DB25" s="82" t="str">
        <f>IF($B25="","",IF(Registrasi!$E$8&lt;Data!DB$7,"",IF(AS25=AS$5,1,0)))</f>
        <v/>
      </c>
      <c r="DC25" s="82" t="str">
        <f>IF($B25="","",IF(Registrasi!$E$8&lt;Data!DC$7,"",IF(AT25=AT$5,1,0)))</f>
        <v/>
      </c>
      <c r="DD25" s="82" t="str">
        <f>IF($B25="","",IF(Registrasi!$E$8&lt;Data!DD$7,"",IF(AU25=AU$5,1,0)))</f>
        <v/>
      </c>
      <c r="DE25" s="82" t="str">
        <f>IF($B25="","",IF(Registrasi!$E$8&lt;Data!DE$7,"",IF(AV25=AV$5,1,0)))</f>
        <v/>
      </c>
      <c r="DF25" s="82" t="str">
        <f>IF($B25="","",IF(Registrasi!$E$8&lt;Data!DF$7,"",IF(AW25=AW$5,1,0)))</f>
        <v/>
      </c>
      <c r="DG25" s="82" t="str">
        <f>IF($B25="","",IF(Registrasi!$E$8&lt;Data!DG$7,"",IF(AX25=AX$5,1,0)))</f>
        <v/>
      </c>
      <c r="DH25" s="82" t="str">
        <f>IF($B25="","",IF(Registrasi!$E$8&lt;Data!DH$7,"",IF(AY25=AY$5,1,0)))</f>
        <v/>
      </c>
      <c r="DI25" s="82" t="str">
        <f>IF($B25="","",IF(Registrasi!$E$8&lt;Data!DI$7,"",IF(AZ25=AZ$5,1,0)))</f>
        <v/>
      </c>
      <c r="DJ25" s="82" t="str">
        <f>IF($B25="","",IF(Registrasi!$E$8&lt;Data!DJ$7,"",IF(BA25=BA$5,1,0)))</f>
        <v/>
      </c>
      <c r="DK25" s="82" t="str">
        <f>IF($B25="","",IF(Registrasi!$E$8&lt;Data!DK$7,"",IF(BB25=BB$5,1,0)))</f>
        <v/>
      </c>
      <c r="DL25" s="82" t="str">
        <f>IF($B25="","",IF(Registrasi!$E$8&lt;Data!DL$7,"",IF(BC25=BC$5,1,0)))</f>
        <v/>
      </c>
      <c r="DM25" s="82" t="str">
        <f>IF($B25="","",IF(Registrasi!$E$8&lt;Data!DM$7,"",IF(BD25=BD$5,1,0)))</f>
        <v/>
      </c>
      <c r="DN25" s="82" t="str">
        <f>IF($B25="","",IF(Registrasi!$E$8&lt;Data!DN$7,"",IF(BE25=BE$5,1,0)))</f>
        <v/>
      </c>
      <c r="DO25" s="82" t="str">
        <f>IF($B25="","",IF(Registrasi!$E$8&lt;Data!DO$7,"",IF(BF25=BF$5,1,0)))</f>
        <v/>
      </c>
      <c r="DP25" s="82" t="str">
        <f>IF($B25="","",IF(Registrasi!$E$8&lt;Data!DP$7,"",IF(BG25=BG$5,1,0)))</f>
        <v/>
      </c>
      <c r="DQ25" s="82" t="str">
        <f>IF($B25="","",IF(Registrasi!$E$8&lt;Data!DQ$7,"",IF(BH25=BH$5,1,0)))</f>
        <v/>
      </c>
      <c r="DR25" s="82" t="str">
        <f>IF($B25="","",IF(Registrasi!$E$8&lt;Data!DR$7,"",IF(BI25=BI$5,1,0)))</f>
        <v/>
      </c>
      <c r="DS25" s="82" t="str">
        <f>IF($B25="","",IF(Registrasi!$E$8&lt;Data!DS$7,"",IF(BJ25=BJ$5,1,0)))</f>
        <v/>
      </c>
      <c r="DT25" s="82" t="str">
        <f>IF($B25="","",IF(Registrasi!$E$8&lt;Data!DT$7,"",IF(BK25=BK$5,1,0)))</f>
        <v/>
      </c>
      <c r="DU25" s="82" t="str">
        <f t="shared" si="0"/>
        <v/>
      </c>
      <c r="DV25" s="82" t="str">
        <f>IF(B25="","",Registrasi!$E$8-DU25)</f>
        <v/>
      </c>
      <c r="DW25" s="83" t="str">
        <f>IFERROR(DU25/Registrasi!$E$8*Registrasi!$E$10,"")</f>
        <v/>
      </c>
      <c r="DX25" s="82" t="str">
        <f>IF(B25="","",IF(DW25&gt;=Registrasi!$E$9,"Tuntas","Tidak Tuntas"))</f>
        <v/>
      </c>
    </row>
    <row r="26" spans="1:128" x14ac:dyDescent="0.25">
      <c r="A26" s="12" t="str">
        <f>IF(B26="","",IFERROR(RANK(DU26,$DU$8:$DU$107,0)+COUNTIF($DU$5:$DU26,DU26)-1,""))</f>
        <v/>
      </c>
      <c r="B26" s="50" t="str">
        <f>IF(Registrasi!$E$7&gt;Data!B25,Data!B25+1,"")</f>
        <v/>
      </c>
      <c r="C26" s="145"/>
      <c r="D26" s="51"/>
      <c r="E26" s="51"/>
      <c r="F26" s="51"/>
      <c r="G26" s="51"/>
      <c r="H26" s="51"/>
      <c r="I26" s="53"/>
      <c r="J26" s="53"/>
      <c r="K26" s="53"/>
      <c r="L26" s="53"/>
      <c r="M26" s="53"/>
      <c r="N26" s="51"/>
      <c r="O26" s="51"/>
      <c r="P26" s="51"/>
      <c r="Q26" s="51"/>
      <c r="R26" s="51"/>
      <c r="S26" s="53"/>
      <c r="T26" s="53"/>
      <c r="U26" s="53"/>
      <c r="V26" s="53"/>
      <c r="W26" s="53"/>
      <c r="X26" s="51"/>
      <c r="Y26" s="51"/>
      <c r="Z26" s="51"/>
      <c r="AA26" s="51"/>
      <c r="AB26" s="51"/>
      <c r="AC26" s="53"/>
      <c r="AD26" s="53"/>
      <c r="AE26" s="53"/>
      <c r="AF26" s="53"/>
      <c r="AG26" s="53"/>
      <c r="AH26" s="51"/>
      <c r="AI26" s="51"/>
      <c r="AJ26" s="51"/>
      <c r="AK26" s="51"/>
      <c r="AL26" s="51"/>
      <c r="AM26" s="53"/>
      <c r="AN26" s="53"/>
      <c r="AO26" s="53"/>
      <c r="AP26" s="53"/>
      <c r="AQ26" s="53"/>
      <c r="AR26" s="51"/>
      <c r="AS26" s="51"/>
      <c r="AT26" s="51"/>
      <c r="AU26" s="51"/>
      <c r="AV26" s="51"/>
      <c r="AW26" s="53"/>
      <c r="AX26" s="53"/>
      <c r="AY26" s="53"/>
      <c r="AZ26" s="53"/>
      <c r="BA26" s="53"/>
      <c r="BB26" s="51"/>
      <c r="BC26" s="51"/>
      <c r="BD26" s="51"/>
      <c r="BE26" s="51"/>
      <c r="BF26" s="51"/>
      <c r="BG26" s="53"/>
      <c r="BH26" s="53"/>
      <c r="BI26" s="53"/>
      <c r="BJ26" s="53"/>
      <c r="BK26" s="53"/>
      <c r="BM26" s="82" t="str">
        <f>IF($B26="","",IF(Registrasi!$E$8&lt;Data!BM$7,"",IF(D26=D$5,1,0)))</f>
        <v/>
      </c>
      <c r="BN26" s="82" t="str">
        <f>IF($B26="","",IF(Registrasi!$E$8&lt;Data!BN$7,"",IF(E26=E$5,1,0)))</f>
        <v/>
      </c>
      <c r="BO26" s="82" t="str">
        <f>IF($B26="","",IF(Registrasi!$E$8&lt;Data!BO$7,"",IF(F26=F$5,1,0)))</f>
        <v/>
      </c>
      <c r="BP26" s="82" t="str">
        <f>IF($B26="","",IF(Registrasi!$E$8&lt;Data!BP$7,"",IF(G26=G$5,1,0)))</f>
        <v/>
      </c>
      <c r="BQ26" s="82" t="str">
        <f>IF($B26="","",IF(Registrasi!$E$8&lt;Data!BQ$7,"",IF(H26=H$5,1,0)))</f>
        <v/>
      </c>
      <c r="BR26" s="82" t="str">
        <f>IF($B26="","",IF(Registrasi!$E$8&lt;Data!BR$7,"",IF(I26=I$5,1,0)))</f>
        <v/>
      </c>
      <c r="BS26" s="82" t="str">
        <f>IF($B26="","",IF(Registrasi!$E$8&lt;Data!BS$7,"",IF(J26=J$5,1,0)))</f>
        <v/>
      </c>
      <c r="BT26" s="82" t="str">
        <f>IF($B26="","",IF(Registrasi!$E$8&lt;Data!BT$7,"",IF(K26=K$5,1,0)))</f>
        <v/>
      </c>
      <c r="BU26" s="82" t="str">
        <f>IF($B26="","",IF(Registrasi!$E$8&lt;Data!BU$7,"",IF(L26=L$5,1,0)))</f>
        <v/>
      </c>
      <c r="BV26" s="82" t="str">
        <f>IF($B26="","",IF(Registrasi!$E$8&lt;Data!BV$7,"",IF(M26=M$5,1,0)))</f>
        <v/>
      </c>
      <c r="BW26" s="82" t="str">
        <f>IF($B26="","",IF(Registrasi!$E$8&lt;Data!BW$7,"",IF(N26=N$5,1,0)))</f>
        <v/>
      </c>
      <c r="BX26" s="82" t="str">
        <f>IF($B26="","",IF(Registrasi!$E$8&lt;Data!BX$7,"",IF(O26=O$5,1,0)))</f>
        <v/>
      </c>
      <c r="BY26" s="82" t="str">
        <f>IF($B26="","",IF(Registrasi!$E$8&lt;Data!BY$7,"",IF(P26=P$5,1,0)))</f>
        <v/>
      </c>
      <c r="BZ26" s="82" t="str">
        <f>IF($B26="","",IF(Registrasi!$E$8&lt;Data!BZ$7,"",IF(Q26=Q$5,1,0)))</f>
        <v/>
      </c>
      <c r="CA26" s="82" t="str">
        <f>IF($B26="","",IF(Registrasi!$E$8&lt;Data!CA$7,"",IF(R26=R$5,1,0)))</f>
        <v/>
      </c>
      <c r="CB26" s="82" t="str">
        <f>IF($B26="","",IF(Registrasi!$E$8&lt;Data!CB$7,"",IF(S26=S$5,1,0)))</f>
        <v/>
      </c>
      <c r="CC26" s="82" t="str">
        <f>IF($B26="","",IF(Registrasi!$E$8&lt;Data!CC$7,"",IF(T26=T$5,1,0)))</f>
        <v/>
      </c>
      <c r="CD26" s="82" t="str">
        <f>IF($B26="","",IF(Registrasi!$E$8&lt;Data!CD$7,"",IF(U26=U$5,1,0)))</f>
        <v/>
      </c>
      <c r="CE26" s="82" t="str">
        <f>IF($B26="","",IF(Registrasi!$E$8&lt;Data!CE$7,"",IF(V26=V$5,1,0)))</f>
        <v/>
      </c>
      <c r="CF26" s="82" t="str">
        <f>IF($B26="","",IF(Registrasi!$E$8&lt;Data!CF$7,"",IF(W26=W$5,1,0)))</f>
        <v/>
      </c>
      <c r="CG26" s="82" t="str">
        <f>IF($B26="","",IF(Registrasi!$E$8&lt;Data!CG$7,"",IF(X26=X$5,1,0)))</f>
        <v/>
      </c>
      <c r="CH26" s="82" t="str">
        <f>IF($B26="","",IF(Registrasi!$E$8&lt;Data!CH$7,"",IF(Y26=Y$5,1,0)))</f>
        <v/>
      </c>
      <c r="CI26" s="82" t="str">
        <f>IF($B26="","",IF(Registrasi!$E$8&lt;Data!CI$7,"",IF(Z26=Z$5,1,0)))</f>
        <v/>
      </c>
      <c r="CJ26" s="82" t="str">
        <f>IF($B26="","",IF(Registrasi!$E$8&lt;Data!CJ$7,"",IF(AA26=AA$5,1,0)))</f>
        <v/>
      </c>
      <c r="CK26" s="82" t="str">
        <f>IF($B26="","",IF(Registrasi!$E$8&lt;Data!CK$7,"",IF(AB26=AB$5,1,0)))</f>
        <v/>
      </c>
      <c r="CL26" s="82" t="str">
        <f>IF($B26="","",IF(Registrasi!$E$8&lt;Data!CL$7,"",IF(AC26=AC$5,1,0)))</f>
        <v/>
      </c>
      <c r="CM26" s="82" t="str">
        <f>IF($B26="","",IF(Registrasi!$E$8&lt;Data!CM$7,"",IF(AD26=AD$5,1,0)))</f>
        <v/>
      </c>
      <c r="CN26" s="82" t="str">
        <f>IF($B26="","",IF(Registrasi!$E$8&lt;Data!CN$7,"",IF(AE26=AE$5,1,0)))</f>
        <v/>
      </c>
      <c r="CO26" s="82" t="str">
        <f>IF($B26="","",IF(Registrasi!$E$8&lt;Data!CO$7,"",IF(AF26=AF$5,1,0)))</f>
        <v/>
      </c>
      <c r="CP26" s="82" t="str">
        <f>IF($B26="","",IF(Registrasi!$E$8&lt;Data!CP$7,"",IF(AG26=AG$5,1,0)))</f>
        <v/>
      </c>
      <c r="CQ26" s="82" t="str">
        <f>IF($B26="","",IF(Registrasi!$E$8&lt;Data!CQ$7,"",IF(AH26=AH$5,1,0)))</f>
        <v/>
      </c>
      <c r="CR26" s="82" t="str">
        <f>IF($B26="","",IF(Registrasi!$E$8&lt;Data!CR$7,"",IF(AI26=AI$5,1,0)))</f>
        <v/>
      </c>
      <c r="CS26" s="82" t="str">
        <f>IF($B26="","",IF(Registrasi!$E$8&lt;Data!CS$7,"",IF(AJ26=AJ$5,1,0)))</f>
        <v/>
      </c>
      <c r="CT26" s="82" t="str">
        <f>IF($B26="","",IF(Registrasi!$E$8&lt;Data!CT$7,"",IF(AK26=AK$5,1,0)))</f>
        <v/>
      </c>
      <c r="CU26" s="82" t="str">
        <f>IF($B26="","",IF(Registrasi!$E$8&lt;Data!CU$7,"",IF(AL26=AL$5,1,0)))</f>
        <v/>
      </c>
      <c r="CV26" s="82" t="str">
        <f>IF($B26="","",IF(Registrasi!$E$8&lt;Data!CV$7,"",IF(AM26=AM$5,1,0)))</f>
        <v/>
      </c>
      <c r="CW26" s="82" t="str">
        <f>IF($B26="","",IF(Registrasi!$E$8&lt;Data!CW$7,"",IF(AN26=AN$5,1,0)))</f>
        <v/>
      </c>
      <c r="CX26" s="82" t="str">
        <f>IF($B26="","",IF(Registrasi!$E$8&lt;Data!CX$7,"",IF(AO26=AO$5,1,0)))</f>
        <v/>
      </c>
      <c r="CY26" s="82" t="str">
        <f>IF($B26="","",IF(Registrasi!$E$8&lt;Data!CY$7,"",IF(AP26=AP$5,1,0)))</f>
        <v/>
      </c>
      <c r="CZ26" s="82" t="str">
        <f>IF($B26="","",IF(Registrasi!$E$8&lt;Data!CZ$7,"",IF(AQ26=AQ$5,1,0)))</f>
        <v/>
      </c>
      <c r="DA26" s="82" t="str">
        <f>IF($B26="","",IF(Registrasi!$E$8&lt;Data!DA$7,"",IF(AR26=AR$5,1,0)))</f>
        <v/>
      </c>
      <c r="DB26" s="82" t="str">
        <f>IF($B26="","",IF(Registrasi!$E$8&lt;Data!DB$7,"",IF(AS26=AS$5,1,0)))</f>
        <v/>
      </c>
      <c r="DC26" s="82" t="str">
        <f>IF($B26="","",IF(Registrasi!$E$8&lt;Data!DC$7,"",IF(AT26=AT$5,1,0)))</f>
        <v/>
      </c>
      <c r="DD26" s="82" t="str">
        <f>IF($B26="","",IF(Registrasi!$E$8&lt;Data!DD$7,"",IF(AU26=AU$5,1,0)))</f>
        <v/>
      </c>
      <c r="DE26" s="82" t="str">
        <f>IF($B26="","",IF(Registrasi!$E$8&lt;Data!DE$7,"",IF(AV26=AV$5,1,0)))</f>
        <v/>
      </c>
      <c r="DF26" s="82" t="str">
        <f>IF($B26="","",IF(Registrasi!$E$8&lt;Data!DF$7,"",IF(AW26=AW$5,1,0)))</f>
        <v/>
      </c>
      <c r="DG26" s="82" t="str">
        <f>IF($B26="","",IF(Registrasi!$E$8&lt;Data!DG$7,"",IF(AX26=AX$5,1,0)))</f>
        <v/>
      </c>
      <c r="DH26" s="82" t="str">
        <f>IF($B26="","",IF(Registrasi!$E$8&lt;Data!DH$7,"",IF(AY26=AY$5,1,0)))</f>
        <v/>
      </c>
      <c r="DI26" s="82" t="str">
        <f>IF($B26="","",IF(Registrasi!$E$8&lt;Data!DI$7,"",IF(AZ26=AZ$5,1,0)))</f>
        <v/>
      </c>
      <c r="DJ26" s="82" t="str">
        <f>IF($B26="","",IF(Registrasi!$E$8&lt;Data!DJ$7,"",IF(BA26=BA$5,1,0)))</f>
        <v/>
      </c>
      <c r="DK26" s="82" t="str">
        <f>IF($B26="","",IF(Registrasi!$E$8&lt;Data!DK$7,"",IF(BB26=BB$5,1,0)))</f>
        <v/>
      </c>
      <c r="DL26" s="82" t="str">
        <f>IF($B26="","",IF(Registrasi!$E$8&lt;Data!DL$7,"",IF(BC26=BC$5,1,0)))</f>
        <v/>
      </c>
      <c r="DM26" s="82" t="str">
        <f>IF($B26="","",IF(Registrasi!$E$8&lt;Data!DM$7,"",IF(BD26=BD$5,1,0)))</f>
        <v/>
      </c>
      <c r="DN26" s="82" t="str">
        <f>IF($B26="","",IF(Registrasi!$E$8&lt;Data!DN$7,"",IF(BE26=BE$5,1,0)))</f>
        <v/>
      </c>
      <c r="DO26" s="82" t="str">
        <f>IF($B26="","",IF(Registrasi!$E$8&lt;Data!DO$7,"",IF(BF26=BF$5,1,0)))</f>
        <v/>
      </c>
      <c r="DP26" s="82" t="str">
        <f>IF($B26="","",IF(Registrasi!$E$8&lt;Data!DP$7,"",IF(BG26=BG$5,1,0)))</f>
        <v/>
      </c>
      <c r="DQ26" s="82" t="str">
        <f>IF($B26="","",IF(Registrasi!$E$8&lt;Data!DQ$7,"",IF(BH26=BH$5,1,0)))</f>
        <v/>
      </c>
      <c r="DR26" s="82" t="str">
        <f>IF($B26="","",IF(Registrasi!$E$8&lt;Data!DR$7,"",IF(BI26=BI$5,1,0)))</f>
        <v/>
      </c>
      <c r="DS26" s="82" t="str">
        <f>IF($B26="","",IF(Registrasi!$E$8&lt;Data!DS$7,"",IF(BJ26=BJ$5,1,0)))</f>
        <v/>
      </c>
      <c r="DT26" s="82" t="str">
        <f>IF($B26="","",IF(Registrasi!$E$8&lt;Data!DT$7,"",IF(BK26=BK$5,1,0)))</f>
        <v/>
      </c>
      <c r="DU26" s="82" t="str">
        <f t="shared" si="0"/>
        <v/>
      </c>
      <c r="DV26" s="82" t="str">
        <f>IF(B26="","",Registrasi!$E$8-DU26)</f>
        <v/>
      </c>
      <c r="DW26" s="83" t="str">
        <f>IFERROR(DU26/Registrasi!$E$8*Registrasi!$E$10,"")</f>
        <v/>
      </c>
      <c r="DX26" s="82" t="str">
        <f>IF(B26="","",IF(DW26&gt;=Registrasi!$E$9,"Tuntas","Tidak Tuntas"))</f>
        <v/>
      </c>
    </row>
    <row r="27" spans="1:128" x14ac:dyDescent="0.25">
      <c r="A27" s="12" t="str">
        <f>IF(B27="","",IFERROR(RANK(DU27,$DU$8:$DU$107,0)+COUNTIF($DU$5:$DU27,DU27)-1,""))</f>
        <v/>
      </c>
      <c r="B27" s="50" t="str">
        <f>IF(Registrasi!$E$7&gt;Data!B26,Data!B26+1,"")</f>
        <v/>
      </c>
      <c r="C27" s="145"/>
      <c r="D27" s="51"/>
      <c r="E27" s="51"/>
      <c r="F27" s="51"/>
      <c r="G27" s="51"/>
      <c r="H27" s="51"/>
      <c r="I27" s="53"/>
      <c r="J27" s="53"/>
      <c r="K27" s="53"/>
      <c r="L27" s="53"/>
      <c r="M27" s="53"/>
      <c r="N27" s="51"/>
      <c r="O27" s="51"/>
      <c r="P27" s="51"/>
      <c r="Q27" s="51"/>
      <c r="R27" s="51"/>
      <c r="S27" s="53"/>
      <c r="T27" s="53"/>
      <c r="U27" s="53"/>
      <c r="V27" s="53"/>
      <c r="W27" s="53"/>
      <c r="X27" s="51"/>
      <c r="Y27" s="51"/>
      <c r="Z27" s="51"/>
      <c r="AA27" s="51"/>
      <c r="AB27" s="51"/>
      <c r="AC27" s="53"/>
      <c r="AD27" s="53"/>
      <c r="AE27" s="53"/>
      <c r="AF27" s="53"/>
      <c r="AG27" s="53"/>
      <c r="AH27" s="51"/>
      <c r="AI27" s="51"/>
      <c r="AJ27" s="51"/>
      <c r="AK27" s="51"/>
      <c r="AL27" s="51"/>
      <c r="AM27" s="53"/>
      <c r="AN27" s="53"/>
      <c r="AO27" s="53"/>
      <c r="AP27" s="53"/>
      <c r="AQ27" s="53"/>
      <c r="AR27" s="51"/>
      <c r="AS27" s="51"/>
      <c r="AT27" s="51"/>
      <c r="AU27" s="51"/>
      <c r="AV27" s="51"/>
      <c r="AW27" s="53"/>
      <c r="AX27" s="53"/>
      <c r="AY27" s="53"/>
      <c r="AZ27" s="53"/>
      <c r="BA27" s="53"/>
      <c r="BB27" s="51"/>
      <c r="BC27" s="51"/>
      <c r="BD27" s="51"/>
      <c r="BE27" s="51"/>
      <c r="BF27" s="51"/>
      <c r="BG27" s="53"/>
      <c r="BH27" s="53"/>
      <c r="BI27" s="53"/>
      <c r="BJ27" s="53"/>
      <c r="BK27" s="53"/>
      <c r="BM27" s="82" t="str">
        <f>IF($B27="","",IF(Registrasi!$E$8&lt;Data!BM$7,"",IF(D27=D$5,1,0)))</f>
        <v/>
      </c>
      <c r="BN27" s="82" t="str">
        <f>IF($B27="","",IF(Registrasi!$E$8&lt;Data!BN$7,"",IF(E27=E$5,1,0)))</f>
        <v/>
      </c>
      <c r="BO27" s="82" t="str">
        <f>IF($B27="","",IF(Registrasi!$E$8&lt;Data!BO$7,"",IF(F27=F$5,1,0)))</f>
        <v/>
      </c>
      <c r="BP27" s="82" t="str">
        <f>IF($B27="","",IF(Registrasi!$E$8&lt;Data!BP$7,"",IF(G27=G$5,1,0)))</f>
        <v/>
      </c>
      <c r="BQ27" s="82" t="str">
        <f>IF($B27="","",IF(Registrasi!$E$8&lt;Data!BQ$7,"",IF(H27=H$5,1,0)))</f>
        <v/>
      </c>
      <c r="BR27" s="82" t="str">
        <f>IF($B27="","",IF(Registrasi!$E$8&lt;Data!BR$7,"",IF(I27=I$5,1,0)))</f>
        <v/>
      </c>
      <c r="BS27" s="82" t="str">
        <f>IF($B27="","",IF(Registrasi!$E$8&lt;Data!BS$7,"",IF(J27=J$5,1,0)))</f>
        <v/>
      </c>
      <c r="BT27" s="82" t="str">
        <f>IF($B27="","",IF(Registrasi!$E$8&lt;Data!BT$7,"",IF(K27=K$5,1,0)))</f>
        <v/>
      </c>
      <c r="BU27" s="82" t="str">
        <f>IF($B27="","",IF(Registrasi!$E$8&lt;Data!BU$7,"",IF(L27=L$5,1,0)))</f>
        <v/>
      </c>
      <c r="BV27" s="82" t="str">
        <f>IF($B27="","",IF(Registrasi!$E$8&lt;Data!BV$7,"",IF(M27=M$5,1,0)))</f>
        <v/>
      </c>
      <c r="BW27" s="82" t="str">
        <f>IF($B27="","",IF(Registrasi!$E$8&lt;Data!BW$7,"",IF(N27=N$5,1,0)))</f>
        <v/>
      </c>
      <c r="BX27" s="82" t="str">
        <f>IF($B27="","",IF(Registrasi!$E$8&lt;Data!BX$7,"",IF(O27=O$5,1,0)))</f>
        <v/>
      </c>
      <c r="BY27" s="82" t="str">
        <f>IF($B27="","",IF(Registrasi!$E$8&lt;Data!BY$7,"",IF(P27=P$5,1,0)))</f>
        <v/>
      </c>
      <c r="BZ27" s="82" t="str">
        <f>IF($B27="","",IF(Registrasi!$E$8&lt;Data!BZ$7,"",IF(Q27=Q$5,1,0)))</f>
        <v/>
      </c>
      <c r="CA27" s="82" t="str">
        <f>IF($B27="","",IF(Registrasi!$E$8&lt;Data!CA$7,"",IF(R27=R$5,1,0)))</f>
        <v/>
      </c>
      <c r="CB27" s="82" t="str">
        <f>IF($B27="","",IF(Registrasi!$E$8&lt;Data!CB$7,"",IF(S27=S$5,1,0)))</f>
        <v/>
      </c>
      <c r="CC27" s="82" t="str">
        <f>IF($B27="","",IF(Registrasi!$E$8&lt;Data!CC$7,"",IF(T27=T$5,1,0)))</f>
        <v/>
      </c>
      <c r="CD27" s="82" t="str">
        <f>IF($B27="","",IF(Registrasi!$E$8&lt;Data!CD$7,"",IF(U27=U$5,1,0)))</f>
        <v/>
      </c>
      <c r="CE27" s="82" t="str">
        <f>IF($B27="","",IF(Registrasi!$E$8&lt;Data!CE$7,"",IF(V27=V$5,1,0)))</f>
        <v/>
      </c>
      <c r="CF27" s="82" t="str">
        <f>IF($B27="","",IF(Registrasi!$E$8&lt;Data!CF$7,"",IF(W27=W$5,1,0)))</f>
        <v/>
      </c>
      <c r="CG27" s="82" t="str">
        <f>IF($B27="","",IF(Registrasi!$E$8&lt;Data!CG$7,"",IF(X27=X$5,1,0)))</f>
        <v/>
      </c>
      <c r="CH27" s="82" t="str">
        <f>IF($B27="","",IF(Registrasi!$E$8&lt;Data!CH$7,"",IF(Y27=Y$5,1,0)))</f>
        <v/>
      </c>
      <c r="CI27" s="82" t="str">
        <f>IF($B27="","",IF(Registrasi!$E$8&lt;Data!CI$7,"",IF(Z27=Z$5,1,0)))</f>
        <v/>
      </c>
      <c r="CJ27" s="82" t="str">
        <f>IF($B27="","",IF(Registrasi!$E$8&lt;Data!CJ$7,"",IF(AA27=AA$5,1,0)))</f>
        <v/>
      </c>
      <c r="CK27" s="82" t="str">
        <f>IF($B27="","",IF(Registrasi!$E$8&lt;Data!CK$7,"",IF(AB27=AB$5,1,0)))</f>
        <v/>
      </c>
      <c r="CL27" s="82" t="str">
        <f>IF($B27="","",IF(Registrasi!$E$8&lt;Data!CL$7,"",IF(AC27=AC$5,1,0)))</f>
        <v/>
      </c>
      <c r="CM27" s="82" t="str">
        <f>IF($B27="","",IF(Registrasi!$E$8&lt;Data!CM$7,"",IF(AD27=AD$5,1,0)))</f>
        <v/>
      </c>
      <c r="CN27" s="82" t="str">
        <f>IF($B27="","",IF(Registrasi!$E$8&lt;Data!CN$7,"",IF(AE27=AE$5,1,0)))</f>
        <v/>
      </c>
      <c r="CO27" s="82" t="str">
        <f>IF($B27="","",IF(Registrasi!$E$8&lt;Data!CO$7,"",IF(AF27=AF$5,1,0)))</f>
        <v/>
      </c>
      <c r="CP27" s="82" t="str">
        <f>IF($B27="","",IF(Registrasi!$E$8&lt;Data!CP$7,"",IF(AG27=AG$5,1,0)))</f>
        <v/>
      </c>
      <c r="CQ27" s="82" t="str">
        <f>IF($B27="","",IF(Registrasi!$E$8&lt;Data!CQ$7,"",IF(AH27=AH$5,1,0)))</f>
        <v/>
      </c>
      <c r="CR27" s="82" t="str">
        <f>IF($B27="","",IF(Registrasi!$E$8&lt;Data!CR$7,"",IF(AI27=AI$5,1,0)))</f>
        <v/>
      </c>
      <c r="CS27" s="82" t="str">
        <f>IF($B27="","",IF(Registrasi!$E$8&lt;Data!CS$7,"",IF(AJ27=AJ$5,1,0)))</f>
        <v/>
      </c>
      <c r="CT27" s="82" t="str">
        <f>IF($B27="","",IF(Registrasi!$E$8&lt;Data!CT$7,"",IF(AK27=AK$5,1,0)))</f>
        <v/>
      </c>
      <c r="CU27" s="82" t="str">
        <f>IF($B27="","",IF(Registrasi!$E$8&lt;Data!CU$7,"",IF(AL27=AL$5,1,0)))</f>
        <v/>
      </c>
      <c r="CV27" s="82" t="str">
        <f>IF($B27="","",IF(Registrasi!$E$8&lt;Data!CV$7,"",IF(AM27=AM$5,1,0)))</f>
        <v/>
      </c>
      <c r="CW27" s="82" t="str">
        <f>IF($B27="","",IF(Registrasi!$E$8&lt;Data!CW$7,"",IF(AN27=AN$5,1,0)))</f>
        <v/>
      </c>
      <c r="CX27" s="82" t="str">
        <f>IF($B27="","",IF(Registrasi!$E$8&lt;Data!CX$7,"",IF(AO27=AO$5,1,0)))</f>
        <v/>
      </c>
      <c r="CY27" s="82" t="str">
        <f>IF($B27="","",IF(Registrasi!$E$8&lt;Data!CY$7,"",IF(AP27=AP$5,1,0)))</f>
        <v/>
      </c>
      <c r="CZ27" s="82" t="str">
        <f>IF($B27="","",IF(Registrasi!$E$8&lt;Data!CZ$7,"",IF(AQ27=AQ$5,1,0)))</f>
        <v/>
      </c>
      <c r="DA27" s="82" t="str">
        <f>IF($B27="","",IF(Registrasi!$E$8&lt;Data!DA$7,"",IF(AR27=AR$5,1,0)))</f>
        <v/>
      </c>
      <c r="DB27" s="82" t="str">
        <f>IF($B27="","",IF(Registrasi!$E$8&lt;Data!DB$7,"",IF(AS27=AS$5,1,0)))</f>
        <v/>
      </c>
      <c r="DC27" s="82" t="str">
        <f>IF($B27="","",IF(Registrasi!$E$8&lt;Data!DC$7,"",IF(AT27=AT$5,1,0)))</f>
        <v/>
      </c>
      <c r="DD27" s="82" t="str">
        <f>IF($B27="","",IF(Registrasi!$E$8&lt;Data!DD$7,"",IF(AU27=AU$5,1,0)))</f>
        <v/>
      </c>
      <c r="DE27" s="82" t="str">
        <f>IF($B27="","",IF(Registrasi!$E$8&lt;Data!DE$7,"",IF(AV27=AV$5,1,0)))</f>
        <v/>
      </c>
      <c r="DF27" s="82" t="str">
        <f>IF($B27="","",IF(Registrasi!$E$8&lt;Data!DF$7,"",IF(AW27=AW$5,1,0)))</f>
        <v/>
      </c>
      <c r="DG27" s="82" t="str">
        <f>IF($B27="","",IF(Registrasi!$E$8&lt;Data!DG$7,"",IF(AX27=AX$5,1,0)))</f>
        <v/>
      </c>
      <c r="DH27" s="82" t="str">
        <f>IF($B27="","",IF(Registrasi!$E$8&lt;Data!DH$7,"",IF(AY27=AY$5,1,0)))</f>
        <v/>
      </c>
      <c r="DI27" s="82" t="str">
        <f>IF($B27="","",IF(Registrasi!$E$8&lt;Data!DI$7,"",IF(AZ27=AZ$5,1,0)))</f>
        <v/>
      </c>
      <c r="DJ27" s="82" t="str">
        <f>IF($B27="","",IF(Registrasi!$E$8&lt;Data!DJ$7,"",IF(BA27=BA$5,1,0)))</f>
        <v/>
      </c>
      <c r="DK27" s="82" t="str">
        <f>IF($B27="","",IF(Registrasi!$E$8&lt;Data!DK$7,"",IF(BB27=BB$5,1,0)))</f>
        <v/>
      </c>
      <c r="DL27" s="82" t="str">
        <f>IF($B27="","",IF(Registrasi!$E$8&lt;Data!DL$7,"",IF(BC27=BC$5,1,0)))</f>
        <v/>
      </c>
      <c r="DM27" s="82" t="str">
        <f>IF($B27="","",IF(Registrasi!$E$8&lt;Data!DM$7,"",IF(BD27=BD$5,1,0)))</f>
        <v/>
      </c>
      <c r="DN27" s="82" t="str">
        <f>IF($B27="","",IF(Registrasi!$E$8&lt;Data!DN$7,"",IF(BE27=BE$5,1,0)))</f>
        <v/>
      </c>
      <c r="DO27" s="82" t="str">
        <f>IF($B27="","",IF(Registrasi!$E$8&lt;Data!DO$7,"",IF(BF27=BF$5,1,0)))</f>
        <v/>
      </c>
      <c r="DP27" s="82" t="str">
        <f>IF($B27="","",IF(Registrasi!$E$8&lt;Data!DP$7,"",IF(BG27=BG$5,1,0)))</f>
        <v/>
      </c>
      <c r="DQ27" s="82" t="str">
        <f>IF($B27="","",IF(Registrasi!$E$8&lt;Data!DQ$7,"",IF(BH27=BH$5,1,0)))</f>
        <v/>
      </c>
      <c r="DR27" s="82" t="str">
        <f>IF($B27="","",IF(Registrasi!$E$8&lt;Data!DR$7,"",IF(BI27=BI$5,1,0)))</f>
        <v/>
      </c>
      <c r="DS27" s="82" t="str">
        <f>IF($B27="","",IF(Registrasi!$E$8&lt;Data!DS$7,"",IF(BJ27=BJ$5,1,0)))</f>
        <v/>
      </c>
      <c r="DT27" s="82" t="str">
        <f>IF($B27="","",IF(Registrasi!$E$8&lt;Data!DT$7,"",IF(BK27=BK$5,1,0)))</f>
        <v/>
      </c>
      <c r="DU27" s="82" t="str">
        <f t="shared" si="0"/>
        <v/>
      </c>
      <c r="DV27" s="82" t="str">
        <f>IF(B27="","",Registrasi!$E$8-DU27)</f>
        <v/>
      </c>
      <c r="DW27" s="83" t="str">
        <f>IFERROR(DU27/Registrasi!$E$8*Registrasi!$E$10,"")</f>
        <v/>
      </c>
      <c r="DX27" s="82" t="str">
        <f>IF(B27="","",IF(DW27&gt;=Registrasi!$E$9,"Tuntas","Tidak Tuntas"))</f>
        <v/>
      </c>
    </row>
    <row r="28" spans="1:128" x14ac:dyDescent="0.25">
      <c r="A28" s="12" t="str">
        <f>IF(B28="","",IFERROR(RANK(DU28,$DU$8:$DU$107,0)+COUNTIF($DU$5:$DU28,DU28)-1,""))</f>
        <v/>
      </c>
      <c r="B28" s="50" t="str">
        <f>IF(Registrasi!$E$7&gt;Data!B27,Data!B27+1,"")</f>
        <v/>
      </c>
      <c r="C28" s="145"/>
      <c r="D28" s="51"/>
      <c r="E28" s="51"/>
      <c r="F28" s="51"/>
      <c r="G28" s="51"/>
      <c r="H28" s="51"/>
      <c r="I28" s="53"/>
      <c r="J28" s="53"/>
      <c r="K28" s="53"/>
      <c r="L28" s="53"/>
      <c r="M28" s="53"/>
      <c r="N28" s="51"/>
      <c r="O28" s="51"/>
      <c r="P28" s="51"/>
      <c r="Q28" s="51"/>
      <c r="R28" s="51"/>
      <c r="S28" s="53"/>
      <c r="T28" s="53"/>
      <c r="U28" s="53"/>
      <c r="V28" s="53"/>
      <c r="W28" s="53"/>
      <c r="X28" s="51"/>
      <c r="Y28" s="51"/>
      <c r="Z28" s="51"/>
      <c r="AA28" s="51"/>
      <c r="AB28" s="51"/>
      <c r="AC28" s="53"/>
      <c r="AD28" s="53"/>
      <c r="AE28" s="53"/>
      <c r="AF28" s="53"/>
      <c r="AG28" s="53"/>
      <c r="AH28" s="51"/>
      <c r="AI28" s="51"/>
      <c r="AJ28" s="51"/>
      <c r="AK28" s="51"/>
      <c r="AL28" s="51"/>
      <c r="AM28" s="53"/>
      <c r="AN28" s="53"/>
      <c r="AO28" s="53"/>
      <c r="AP28" s="53"/>
      <c r="AQ28" s="53"/>
      <c r="AR28" s="51"/>
      <c r="AS28" s="51"/>
      <c r="AT28" s="51"/>
      <c r="AU28" s="51"/>
      <c r="AV28" s="51"/>
      <c r="AW28" s="53"/>
      <c r="AX28" s="53"/>
      <c r="AY28" s="53"/>
      <c r="AZ28" s="53"/>
      <c r="BA28" s="53"/>
      <c r="BB28" s="51"/>
      <c r="BC28" s="51"/>
      <c r="BD28" s="51"/>
      <c r="BE28" s="51"/>
      <c r="BF28" s="51"/>
      <c r="BG28" s="53"/>
      <c r="BH28" s="53"/>
      <c r="BI28" s="53"/>
      <c r="BJ28" s="53"/>
      <c r="BK28" s="53"/>
      <c r="BM28" s="82" t="str">
        <f>IF($B28="","",IF(Registrasi!$E$8&lt;Data!BM$7,"",IF(D28=D$5,1,0)))</f>
        <v/>
      </c>
      <c r="BN28" s="82" t="str">
        <f>IF($B28="","",IF(Registrasi!$E$8&lt;Data!BN$7,"",IF(E28=E$5,1,0)))</f>
        <v/>
      </c>
      <c r="BO28" s="82" t="str">
        <f>IF($B28="","",IF(Registrasi!$E$8&lt;Data!BO$7,"",IF(F28=F$5,1,0)))</f>
        <v/>
      </c>
      <c r="BP28" s="82" t="str">
        <f>IF($B28="","",IF(Registrasi!$E$8&lt;Data!BP$7,"",IF(G28=G$5,1,0)))</f>
        <v/>
      </c>
      <c r="BQ28" s="82" t="str">
        <f>IF($B28="","",IF(Registrasi!$E$8&lt;Data!BQ$7,"",IF(H28=H$5,1,0)))</f>
        <v/>
      </c>
      <c r="BR28" s="82" t="str">
        <f>IF($B28="","",IF(Registrasi!$E$8&lt;Data!BR$7,"",IF(I28=I$5,1,0)))</f>
        <v/>
      </c>
      <c r="BS28" s="82" t="str">
        <f>IF($B28="","",IF(Registrasi!$E$8&lt;Data!BS$7,"",IF(J28=J$5,1,0)))</f>
        <v/>
      </c>
      <c r="BT28" s="82" t="str">
        <f>IF($B28="","",IF(Registrasi!$E$8&lt;Data!BT$7,"",IF(K28=K$5,1,0)))</f>
        <v/>
      </c>
      <c r="BU28" s="82" t="str">
        <f>IF($B28="","",IF(Registrasi!$E$8&lt;Data!BU$7,"",IF(L28=L$5,1,0)))</f>
        <v/>
      </c>
      <c r="BV28" s="82" t="str">
        <f>IF($B28="","",IF(Registrasi!$E$8&lt;Data!BV$7,"",IF(M28=M$5,1,0)))</f>
        <v/>
      </c>
      <c r="BW28" s="82" t="str">
        <f>IF($B28="","",IF(Registrasi!$E$8&lt;Data!BW$7,"",IF(N28=N$5,1,0)))</f>
        <v/>
      </c>
      <c r="BX28" s="82" t="str">
        <f>IF($B28="","",IF(Registrasi!$E$8&lt;Data!BX$7,"",IF(O28=O$5,1,0)))</f>
        <v/>
      </c>
      <c r="BY28" s="82" t="str">
        <f>IF($B28="","",IF(Registrasi!$E$8&lt;Data!BY$7,"",IF(P28=P$5,1,0)))</f>
        <v/>
      </c>
      <c r="BZ28" s="82" t="str">
        <f>IF($B28="","",IF(Registrasi!$E$8&lt;Data!BZ$7,"",IF(Q28=Q$5,1,0)))</f>
        <v/>
      </c>
      <c r="CA28" s="82" t="str">
        <f>IF($B28="","",IF(Registrasi!$E$8&lt;Data!CA$7,"",IF(R28=R$5,1,0)))</f>
        <v/>
      </c>
      <c r="CB28" s="82" t="str">
        <f>IF($B28="","",IF(Registrasi!$E$8&lt;Data!CB$7,"",IF(S28=S$5,1,0)))</f>
        <v/>
      </c>
      <c r="CC28" s="82" t="str">
        <f>IF($B28="","",IF(Registrasi!$E$8&lt;Data!CC$7,"",IF(T28=T$5,1,0)))</f>
        <v/>
      </c>
      <c r="CD28" s="82" t="str">
        <f>IF($B28="","",IF(Registrasi!$E$8&lt;Data!CD$7,"",IF(U28=U$5,1,0)))</f>
        <v/>
      </c>
      <c r="CE28" s="82" t="str">
        <f>IF($B28="","",IF(Registrasi!$E$8&lt;Data!CE$7,"",IF(V28=V$5,1,0)))</f>
        <v/>
      </c>
      <c r="CF28" s="82" t="str">
        <f>IF($B28="","",IF(Registrasi!$E$8&lt;Data!CF$7,"",IF(W28=W$5,1,0)))</f>
        <v/>
      </c>
      <c r="CG28" s="82" t="str">
        <f>IF($B28="","",IF(Registrasi!$E$8&lt;Data!CG$7,"",IF(X28=X$5,1,0)))</f>
        <v/>
      </c>
      <c r="CH28" s="82" t="str">
        <f>IF($B28="","",IF(Registrasi!$E$8&lt;Data!CH$7,"",IF(Y28=Y$5,1,0)))</f>
        <v/>
      </c>
      <c r="CI28" s="82" t="str">
        <f>IF($B28="","",IF(Registrasi!$E$8&lt;Data!CI$7,"",IF(Z28=Z$5,1,0)))</f>
        <v/>
      </c>
      <c r="CJ28" s="82" t="str">
        <f>IF($B28="","",IF(Registrasi!$E$8&lt;Data!CJ$7,"",IF(AA28=AA$5,1,0)))</f>
        <v/>
      </c>
      <c r="CK28" s="82" t="str">
        <f>IF($B28="","",IF(Registrasi!$E$8&lt;Data!CK$7,"",IF(AB28=AB$5,1,0)))</f>
        <v/>
      </c>
      <c r="CL28" s="82" t="str">
        <f>IF($B28="","",IF(Registrasi!$E$8&lt;Data!CL$7,"",IF(AC28=AC$5,1,0)))</f>
        <v/>
      </c>
      <c r="CM28" s="82" t="str">
        <f>IF($B28="","",IF(Registrasi!$E$8&lt;Data!CM$7,"",IF(AD28=AD$5,1,0)))</f>
        <v/>
      </c>
      <c r="CN28" s="82" t="str">
        <f>IF($B28="","",IF(Registrasi!$E$8&lt;Data!CN$7,"",IF(AE28=AE$5,1,0)))</f>
        <v/>
      </c>
      <c r="CO28" s="82" t="str">
        <f>IF($B28="","",IF(Registrasi!$E$8&lt;Data!CO$7,"",IF(AF28=AF$5,1,0)))</f>
        <v/>
      </c>
      <c r="CP28" s="82" t="str">
        <f>IF($B28="","",IF(Registrasi!$E$8&lt;Data!CP$7,"",IF(AG28=AG$5,1,0)))</f>
        <v/>
      </c>
      <c r="CQ28" s="82" t="str">
        <f>IF($B28="","",IF(Registrasi!$E$8&lt;Data!CQ$7,"",IF(AH28=AH$5,1,0)))</f>
        <v/>
      </c>
      <c r="CR28" s="82" t="str">
        <f>IF($B28="","",IF(Registrasi!$E$8&lt;Data!CR$7,"",IF(AI28=AI$5,1,0)))</f>
        <v/>
      </c>
      <c r="CS28" s="82" t="str">
        <f>IF($B28="","",IF(Registrasi!$E$8&lt;Data!CS$7,"",IF(AJ28=AJ$5,1,0)))</f>
        <v/>
      </c>
      <c r="CT28" s="82" t="str">
        <f>IF($B28="","",IF(Registrasi!$E$8&lt;Data!CT$7,"",IF(AK28=AK$5,1,0)))</f>
        <v/>
      </c>
      <c r="CU28" s="82" t="str">
        <f>IF($B28="","",IF(Registrasi!$E$8&lt;Data!CU$7,"",IF(AL28=AL$5,1,0)))</f>
        <v/>
      </c>
      <c r="CV28" s="82" t="str">
        <f>IF($B28="","",IF(Registrasi!$E$8&lt;Data!CV$7,"",IF(AM28=AM$5,1,0)))</f>
        <v/>
      </c>
      <c r="CW28" s="82" t="str">
        <f>IF($B28="","",IF(Registrasi!$E$8&lt;Data!CW$7,"",IF(AN28=AN$5,1,0)))</f>
        <v/>
      </c>
      <c r="CX28" s="82" t="str">
        <f>IF($B28="","",IF(Registrasi!$E$8&lt;Data!CX$7,"",IF(AO28=AO$5,1,0)))</f>
        <v/>
      </c>
      <c r="CY28" s="82" t="str">
        <f>IF($B28="","",IF(Registrasi!$E$8&lt;Data!CY$7,"",IF(AP28=AP$5,1,0)))</f>
        <v/>
      </c>
      <c r="CZ28" s="82" t="str">
        <f>IF($B28="","",IF(Registrasi!$E$8&lt;Data!CZ$7,"",IF(AQ28=AQ$5,1,0)))</f>
        <v/>
      </c>
      <c r="DA28" s="82" t="str">
        <f>IF($B28="","",IF(Registrasi!$E$8&lt;Data!DA$7,"",IF(AR28=AR$5,1,0)))</f>
        <v/>
      </c>
      <c r="DB28" s="82" t="str">
        <f>IF($B28="","",IF(Registrasi!$E$8&lt;Data!DB$7,"",IF(AS28=AS$5,1,0)))</f>
        <v/>
      </c>
      <c r="DC28" s="82" t="str">
        <f>IF($B28="","",IF(Registrasi!$E$8&lt;Data!DC$7,"",IF(AT28=AT$5,1,0)))</f>
        <v/>
      </c>
      <c r="DD28" s="82" t="str">
        <f>IF($B28="","",IF(Registrasi!$E$8&lt;Data!DD$7,"",IF(AU28=AU$5,1,0)))</f>
        <v/>
      </c>
      <c r="DE28" s="82" t="str">
        <f>IF($B28="","",IF(Registrasi!$E$8&lt;Data!DE$7,"",IF(AV28=AV$5,1,0)))</f>
        <v/>
      </c>
      <c r="DF28" s="82" t="str">
        <f>IF($B28="","",IF(Registrasi!$E$8&lt;Data!DF$7,"",IF(AW28=AW$5,1,0)))</f>
        <v/>
      </c>
      <c r="DG28" s="82" t="str">
        <f>IF($B28="","",IF(Registrasi!$E$8&lt;Data!DG$7,"",IF(AX28=AX$5,1,0)))</f>
        <v/>
      </c>
      <c r="DH28" s="82" t="str">
        <f>IF($B28="","",IF(Registrasi!$E$8&lt;Data!DH$7,"",IF(AY28=AY$5,1,0)))</f>
        <v/>
      </c>
      <c r="DI28" s="82" t="str">
        <f>IF($B28="","",IF(Registrasi!$E$8&lt;Data!DI$7,"",IF(AZ28=AZ$5,1,0)))</f>
        <v/>
      </c>
      <c r="DJ28" s="82" t="str">
        <f>IF($B28="","",IF(Registrasi!$E$8&lt;Data!DJ$7,"",IF(BA28=BA$5,1,0)))</f>
        <v/>
      </c>
      <c r="DK28" s="82" t="str">
        <f>IF($B28="","",IF(Registrasi!$E$8&lt;Data!DK$7,"",IF(BB28=BB$5,1,0)))</f>
        <v/>
      </c>
      <c r="DL28" s="82" t="str">
        <f>IF($B28="","",IF(Registrasi!$E$8&lt;Data!DL$7,"",IF(BC28=BC$5,1,0)))</f>
        <v/>
      </c>
      <c r="DM28" s="82" t="str">
        <f>IF($B28="","",IF(Registrasi!$E$8&lt;Data!DM$7,"",IF(BD28=BD$5,1,0)))</f>
        <v/>
      </c>
      <c r="DN28" s="82" t="str">
        <f>IF($B28="","",IF(Registrasi!$E$8&lt;Data!DN$7,"",IF(BE28=BE$5,1,0)))</f>
        <v/>
      </c>
      <c r="DO28" s="82" t="str">
        <f>IF($B28="","",IF(Registrasi!$E$8&lt;Data!DO$7,"",IF(BF28=BF$5,1,0)))</f>
        <v/>
      </c>
      <c r="DP28" s="82" t="str">
        <f>IF($B28="","",IF(Registrasi!$E$8&lt;Data!DP$7,"",IF(BG28=BG$5,1,0)))</f>
        <v/>
      </c>
      <c r="DQ28" s="82" t="str">
        <f>IF($B28="","",IF(Registrasi!$E$8&lt;Data!DQ$7,"",IF(BH28=BH$5,1,0)))</f>
        <v/>
      </c>
      <c r="DR28" s="82" t="str">
        <f>IF($B28="","",IF(Registrasi!$E$8&lt;Data!DR$7,"",IF(BI28=BI$5,1,0)))</f>
        <v/>
      </c>
      <c r="DS28" s="82" t="str">
        <f>IF($B28="","",IF(Registrasi!$E$8&lt;Data!DS$7,"",IF(BJ28=BJ$5,1,0)))</f>
        <v/>
      </c>
      <c r="DT28" s="82" t="str">
        <f>IF($B28="","",IF(Registrasi!$E$8&lt;Data!DT$7,"",IF(BK28=BK$5,1,0)))</f>
        <v/>
      </c>
      <c r="DU28" s="82" t="str">
        <f t="shared" si="0"/>
        <v/>
      </c>
      <c r="DV28" s="82" t="str">
        <f>IF(B28="","",Registrasi!$E$8-DU28)</f>
        <v/>
      </c>
      <c r="DW28" s="83" t="str">
        <f>IFERROR(DU28/Registrasi!$E$8*Registrasi!$E$10,"")</f>
        <v/>
      </c>
      <c r="DX28" s="82" t="str">
        <f>IF(B28="","",IF(DW28&gt;=Registrasi!$E$9,"Tuntas","Tidak Tuntas"))</f>
        <v/>
      </c>
    </row>
    <row r="29" spans="1:128" x14ac:dyDescent="0.25">
      <c r="A29" s="12" t="str">
        <f>IF(B29="","",IFERROR(RANK(DU29,$DU$8:$DU$107,0)+COUNTIF($DU$5:$DU29,DU29)-1,""))</f>
        <v/>
      </c>
      <c r="B29" s="50" t="str">
        <f>IF(Registrasi!$E$7&gt;Data!B28,Data!B28+1,"")</f>
        <v/>
      </c>
      <c r="C29" s="145"/>
      <c r="D29" s="51"/>
      <c r="E29" s="51"/>
      <c r="F29" s="51"/>
      <c r="G29" s="51"/>
      <c r="H29" s="51"/>
      <c r="I29" s="53"/>
      <c r="J29" s="53"/>
      <c r="K29" s="53"/>
      <c r="L29" s="53"/>
      <c r="M29" s="53"/>
      <c r="N29" s="51"/>
      <c r="O29" s="51"/>
      <c r="P29" s="51"/>
      <c r="Q29" s="51"/>
      <c r="R29" s="51"/>
      <c r="S29" s="53"/>
      <c r="T29" s="53"/>
      <c r="U29" s="53"/>
      <c r="V29" s="53"/>
      <c r="W29" s="53"/>
      <c r="X29" s="51"/>
      <c r="Y29" s="51"/>
      <c r="Z29" s="51"/>
      <c r="AA29" s="51"/>
      <c r="AB29" s="51"/>
      <c r="AC29" s="53"/>
      <c r="AD29" s="53"/>
      <c r="AE29" s="53"/>
      <c r="AF29" s="53"/>
      <c r="AG29" s="53"/>
      <c r="AH29" s="51"/>
      <c r="AI29" s="51"/>
      <c r="AJ29" s="51"/>
      <c r="AK29" s="51"/>
      <c r="AL29" s="51"/>
      <c r="AM29" s="53"/>
      <c r="AN29" s="53"/>
      <c r="AO29" s="53"/>
      <c r="AP29" s="53"/>
      <c r="AQ29" s="53"/>
      <c r="AR29" s="51"/>
      <c r="AS29" s="51"/>
      <c r="AT29" s="51"/>
      <c r="AU29" s="51"/>
      <c r="AV29" s="51"/>
      <c r="AW29" s="53"/>
      <c r="AX29" s="53"/>
      <c r="AY29" s="53"/>
      <c r="AZ29" s="53"/>
      <c r="BA29" s="53"/>
      <c r="BB29" s="51"/>
      <c r="BC29" s="51"/>
      <c r="BD29" s="51"/>
      <c r="BE29" s="51"/>
      <c r="BF29" s="51"/>
      <c r="BG29" s="53"/>
      <c r="BH29" s="53"/>
      <c r="BI29" s="53"/>
      <c r="BJ29" s="53"/>
      <c r="BK29" s="53"/>
      <c r="BM29" s="82" t="str">
        <f>IF($B29="","",IF(Registrasi!$E$8&lt;Data!BM$7,"",IF(D29=D$5,1,0)))</f>
        <v/>
      </c>
      <c r="BN29" s="82" t="str">
        <f>IF($B29="","",IF(Registrasi!$E$8&lt;Data!BN$7,"",IF(E29=E$5,1,0)))</f>
        <v/>
      </c>
      <c r="BO29" s="82" t="str">
        <f>IF($B29="","",IF(Registrasi!$E$8&lt;Data!BO$7,"",IF(F29=F$5,1,0)))</f>
        <v/>
      </c>
      <c r="BP29" s="82" t="str">
        <f>IF($B29="","",IF(Registrasi!$E$8&lt;Data!BP$7,"",IF(G29=G$5,1,0)))</f>
        <v/>
      </c>
      <c r="BQ29" s="82" t="str">
        <f>IF($B29="","",IF(Registrasi!$E$8&lt;Data!BQ$7,"",IF(H29=H$5,1,0)))</f>
        <v/>
      </c>
      <c r="BR29" s="82" t="str">
        <f>IF($B29="","",IF(Registrasi!$E$8&lt;Data!BR$7,"",IF(I29=I$5,1,0)))</f>
        <v/>
      </c>
      <c r="BS29" s="82" t="str">
        <f>IF($B29="","",IF(Registrasi!$E$8&lt;Data!BS$7,"",IF(J29=J$5,1,0)))</f>
        <v/>
      </c>
      <c r="BT29" s="82" t="str">
        <f>IF($B29="","",IF(Registrasi!$E$8&lt;Data!BT$7,"",IF(K29=K$5,1,0)))</f>
        <v/>
      </c>
      <c r="BU29" s="82" t="str">
        <f>IF($B29="","",IF(Registrasi!$E$8&lt;Data!BU$7,"",IF(L29=L$5,1,0)))</f>
        <v/>
      </c>
      <c r="BV29" s="82" t="str">
        <f>IF($B29="","",IF(Registrasi!$E$8&lt;Data!BV$7,"",IF(M29=M$5,1,0)))</f>
        <v/>
      </c>
      <c r="BW29" s="82" t="str">
        <f>IF($B29="","",IF(Registrasi!$E$8&lt;Data!BW$7,"",IF(N29=N$5,1,0)))</f>
        <v/>
      </c>
      <c r="BX29" s="82" t="str">
        <f>IF($B29="","",IF(Registrasi!$E$8&lt;Data!BX$7,"",IF(O29=O$5,1,0)))</f>
        <v/>
      </c>
      <c r="BY29" s="82" t="str">
        <f>IF($B29="","",IF(Registrasi!$E$8&lt;Data!BY$7,"",IF(P29=P$5,1,0)))</f>
        <v/>
      </c>
      <c r="BZ29" s="82" t="str">
        <f>IF($B29="","",IF(Registrasi!$E$8&lt;Data!BZ$7,"",IF(Q29=Q$5,1,0)))</f>
        <v/>
      </c>
      <c r="CA29" s="82" t="str">
        <f>IF($B29="","",IF(Registrasi!$E$8&lt;Data!CA$7,"",IF(R29=R$5,1,0)))</f>
        <v/>
      </c>
      <c r="CB29" s="82" t="str">
        <f>IF($B29="","",IF(Registrasi!$E$8&lt;Data!CB$7,"",IF(S29=S$5,1,0)))</f>
        <v/>
      </c>
      <c r="CC29" s="82" t="str">
        <f>IF($B29="","",IF(Registrasi!$E$8&lt;Data!CC$7,"",IF(T29=T$5,1,0)))</f>
        <v/>
      </c>
      <c r="CD29" s="82" t="str">
        <f>IF($B29="","",IF(Registrasi!$E$8&lt;Data!CD$7,"",IF(U29=U$5,1,0)))</f>
        <v/>
      </c>
      <c r="CE29" s="82" t="str">
        <f>IF($B29="","",IF(Registrasi!$E$8&lt;Data!CE$7,"",IF(V29=V$5,1,0)))</f>
        <v/>
      </c>
      <c r="CF29" s="82" t="str">
        <f>IF($B29="","",IF(Registrasi!$E$8&lt;Data!CF$7,"",IF(W29=W$5,1,0)))</f>
        <v/>
      </c>
      <c r="CG29" s="82" t="str">
        <f>IF($B29="","",IF(Registrasi!$E$8&lt;Data!CG$7,"",IF(X29=X$5,1,0)))</f>
        <v/>
      </c>
      <c r="CH29" s="82" t="str">
        <f>IF($B29="","",IF(Registrasi!$E$8&lt;Data!CH$7,"",IF(Y29=Y$5,1,0)))</f>
        <v/>
      </c>
      <c r="CI29" s="82" t="str">
        <f>IF($B29="","",IF(Registrasi!$E$8&lt;Data!CI$7,"",IF(Z29=Z$5,1,0)))</f>
        <v/>
      </c>
      <c r="CJ29" s="82" t="str">
        <f>IF($B29="","",IF(Registrasi!$E$8&lt;Data!CJ$7,"",IF(AA29=AA$5,1,0)))</f>
        <v/>
      </c>
      <c r="CK29" s="82" t="str">
        <f>IF($B29="","",IF(Registrasi!$E$8&lt;Data!CK$7,"",IF(AB29=AB$5,1,0)))</f>
        <v/>
      </c>
      <c r="CL29" s="82" t="str">
        <f>IF($B29="","",IF(Registrasi!$E$8&lt;Data!CL$7,"",IF(AC29=AC$5,1,0)))</f>
        <v/>
      </c>
      <c r="CM29" s="82" t="str">
        <f>IF($B29="","",IF(Registrasi!$E$8&lt;Data!CM$7,"",IF(AD29=AD$5,1,0)))</f>
        <v/>
      </c>
      <c r="CN29" s="82" t="str">
        <f>IF($B29="","",IF(Registrasi!$E$8&lt;Data!CN$7,"",IF(AE29=AE$5,1,0)))</f>
        <v/>
      </c>
      <c r="CO29" s="82" t="str">
        <f>IF($B29="","",IF(Registrasi!$E$8&lt;Data!CO$7,"",IF(AF29=AF$5,1,0)))</f>
        <v/>
      </c>
      <c r="CP29" s="82" t="str">
        <f>IF($B29="","",IF(Registrasi!$E$8&lt;Data!CP$7,"",IF(AG29=AG$5,1,0)))</f>
        <v/>
      </c>
      <c r="CQ29" s="82" t="str">
        <f>IF($B29="","",IF(Registrasi!$E$8&lt;Data!CQ$7,"",IF(AH29=AH$5,1,0)))</f>
        <v/>
      </c>
      <c r="CR29" s="82" t="str">
        <f>IF($B29="","",IF(Registrasi!$E$8&lt;Data!CR$7,"",IF(AI29=AI$5,1,0)))</f>
        <v/>
      </c>
      <c r="CS29" s="82" t="str">
        <f>IF($B29="","",IF(Registrasi!$E$8&lt;Data!CS$7,"",IF(AJ29=AJ$5,1,0)))</f>
        <v/>
      </c>
      <c r="CT29" s="82" t="str">
        <f>IF($B29="","",IF(Registrasi!$E$8&lt;Data!CT$7,"",IF(AK29=AK$5,1,0)))</f>
        <v/>
      </c>
      <c r="CU29" s="82" t="str">
        <f>IF($B29="","",IF(Registrasi!$E$8&lt;Data!CU$7,"",IF(AL29=AL$5,1,0)))</f>
        <v/>
      </c>
      <c r="CV29" s="82" t="str">
        <f>IF($B29="","",IF(Registrasi!$E$8&lt;Data!CV$7,"",IF(AM29=AM$5,1,0)))</f>
        <v/>
      </c>
      <c r="CW29" s="82" t="str">
        <f>IF($B29="","",IF(Registrasi!$E$8&lt;Data!CW$7,"",IF(AN29=AN$5,1,0)))</f>
        <v/>
      </c>
      <c r="CX29" s="82" t="str">
        <f>IF($B29="","",IF(Registrasi!$E$8&lt;Data!CX$7,"",IF(AO29=AO$5,1,0)))</f>
        <v/>
      </c>
      <c r="CY29" s="82" t="str">
        <f>IF($B29="","",IF(Registrasi!$E$8&lt;Data!CY$7,"",IF(AP29=AP$5,1,0)))</f>
        <v/>
      </c>
      <c r="CZ29" s="82" t="str">
        <f>IF($B29="","",IF(Registrasi!$E$8&lt;Data!CZ$7,"",IF(AQ29=AQ$5,1,0)))</f>
        <v/>
      </c>
      <c r="DA29" s="82" t="str">
        <f>IF($B29="","",IF(Registrasi!$E$8&lt;Data!DA$7,"",IF(AR29=AR$5,1,0)))</f>
        <v/>
      </c>
      <c r="DB29" s="82" t="str">
        <f>IF($B29="","",IF(Registrasi!$E$8&lt;Data!DB$7,"",IF(AS29=AS$5,1,0)))</f>
        <v/>
      </c>
      <c r="DC29" s="82" t="str">
        <f>IF($B29="","",IF(Registrasi!$E$8&lt;Data!DC$7,"",IF(AT29=AT$5,1,0)))</f>
        <v/>
      </c>
      <c r="DD29" s="82" t="str">
        <f>IF($B29="","",IF(Registrasi!$E$8&lt;Data!DD$7,"",IF(AU29=AU$5,1,0)))</f>
        <v/>
      </c>
      <c r="DE29" s="82" t="str">
        <f>IF($B29="","",IF(Registrasi!$E$8&lt;Data!DE$7,"",IF(AV29=AV$5,1,0)))</f>
        <v/>
      </c>
      <c r="DF29" s="82" t="str">
        <f>IF($B29="","",IF(Registrasi!$E$8&lt;Data!DF$7,"",IF(AW29=AW$5,1,0)))</f>
        <v/>
      </c>
      <c r="DG29" s="82" t="str">
        <f>IF($B29="","",IF(Registrasi!$E$8&lt;Data!DG$7,"",IF(AX29=AX$5,1,0)))</f>
        <v/>
      </c>
      <c r="DH29" s="82" t="str">
        <f>IF($B29="","",IF(Registrasi!$E$8&lt;Data!DH$7,"",IF(AY29=AY$5,1,0)))</f>
        <v/>
      </c>
      <c r="DI29" s="82" t="str">
        <f>IF($B29="","",IF(Registrasi!$E$8&lt;Data!DI$7,"",IF(AZ29=AZ$5,1,0)))</f>
        <v/>
      </c>
      <c r="DJ29" s="82" t="str">
        <f>IF($B29="","",IF(Registrasi!$E$8&lt;Data!DJ$7,"",IF(BA29=BA$5,1,0)))</f>
        <v/>
      </c>
      <c r="DK29" s="82" t="str">
        <f>IF($B29="","",IF(Registrasi!$E$8&lt;Data!DK$7,"",IF(BB29=BB$5,1,0)))</f>
        <v/>
      </c>
      <c r="DL29" s="82" t="str">
        <f>IF($B29="","",IF(Registrasi!$E$8&lt;Data!DL$7,"",IF(BC29=BC$5,1,0)))</f>
        <v/>
      </c>
      <c r="DM29" s="82" t="str">
        <f>IF($B29="","",IF(Registrasi!$E$8&lt;Data!DM$7,"",IF(BD29=BD$5,1,0)))</f>
        <v/>
      </c>
      <c r="DN29" s="82" t="str">
        <f>IF($B29="","",IF(Registrasi!$E$8&lt;Data!DN$7,"",IF(BE29=BE$5,1,0)))</f>
        <v/>
      </c>
      <c r="DO29" s="82" t="str">
        <f>IF($B29="","",IF(Registrasi!$E$8&lt;Data!DO$7,"",IF(BF29=BF$5,1,0)))</f>
        <v/>
      </c>
      <c r="DP29" s="82" t="str">
        <f>IF($B29="","",IF(Registrasi!$E$8&lt;Data!DP$7,"",IF(BG29=BG$5,1,0)))</f>
        <v/>
      </c>
      <c r="DQ29" s="82" t="str">
        <f>IF($B29="","",IF(Registrasi!$E$8&lt;Data!DQ$7,"",IF(BH29=BH$5,1,0)))</f>
        <v/>
      </c>
      <c r="DR29" s="82" t="str">
        <f>IF($B29="","",IF(Registrasi!$E$8&lt;Data!DR$7,"",IF(BI29=BI$5,1,0)))</f>
        <v/>
      </c>
      <c r="DS29" s="82" t="str">
        <f>IF($B29="","",IF(Registrasi!$E$8&lt;Data!DS$7,"",IF(BJ29=BJ$5,1,0)))</f>
        <v/>
      </c>
      <c r="DT29" s="82" t="str">
        <f>IF($B29="","",IF(Registrasi!$E$8&lt;Data!DT$7,"",IF(BK29=BK$5,1,0)))</f>
        <v/>
      </c>
      <c r="DU29" s="82" t="str">
        <f t="shared" si="0"/>
        <v/>
      </c>
      <c r="DV29" s="82" t="str">
        <f>IF(B29="","",Registrasi!$E$8-DU29)</f>
        <v/>
      </c>
      <c r="DW29" s="83" t="str">
        <f>IFERROR(DU29/Registrasi!$E$8*Registrasi!$E$10,"")</f>
        <v/>
      </c>
      <c r="DX29" s="82" t="str">
        <f>IF(B29="","",IF(DW29&gt;=Registrasi!$E$9,"Tuntas","Tidak Tuntas"))</f>
        <v/>
      </c>
    </row>
    <row r="30" spans="1:128" x14ac:dyDescent="0.25">
      <c r="A30" s="12" t="str">
        <f>IF(B30="","",IFERROR(RANK(DU30,$DU$8:$DU$107,0)+COUNTIF($DU$5:$DU30,DU30)-1,""))</f>
        <v/>
      </c>
      <c r="B30" s="50" t="str">
        <f>IF(Registrasi!$E$7&gt;Data!B29,Data!B29+1,"")</f>
        <v/>
      </c>
      <c r="C30" s="145"/>
      <c r="D30" s="51"/>
      <c r="E30" s="51"/>
      <c r="F30" s="51"/>
      <c r="G30" s="51"/>
      <c r="H30" s="51"/>
      <c r="I30" s="53"/>
      <c r="J30" s="53"/>
      <c r="K30" s="53"/>
      <c r="L30" s="53"/>
      <c r="M30" s="53"/>
      <c r="N30" s="51"/>
      <c r="O30" s="51"/>
      <c r="P30" s="51"/>
      <c r="Q30" s="51"/>
      <c r="R30" s="51"/>
      <c r="S30" s="53"/>
      <c r="T30" s="53"/>
      <c r="U30" s="53"/>
      <c r="V30" s="53"/>
      <c r="W30" s="53"/>
      <c r="X30" s="51"/>
      <c r="Y30" s="51"/>
      <c r="Z30" s="51"/>
      <c r="AA30" s="51"/>
      <c r="AB30" s="51"/>
      <c r="AC30" s="53"/>
      <c r="AD30" s="53"/>
      <c r="AE30" s="53"/>
      <c r="AF30" s="53"/>
      <c r="AG30" s="53"/>
      <c r="AH30" s="51"/>
      <c r="AI30" s="51"/>
      <c r="AJ30" s="51"/>
      <c r="AK30" s="51"/>
      <c r="AL30" s="51"/>
      <c r="AM30" s="53"/>
      <c r="AN30" s="53"/>
      <c r="AO30" s="53"/>
      <c r="AP30" s="53"/>
      <c r="AQ30" s="53"/>
      <c r="AR30" s="51"/>
      <c r="AS30" s="51"/>
      <c r="AT30" s="51"/>
      <c r="AU30" s="51"/>
      <c r="AV30" s="51"/>
      <c r="AW30" s="53"/>
      <c r="AX30" s="53"/>
      <c r="AY30" s="53"/>
      <c r="AZ30" s="53"/>
      <c r="BA30" s="53"/>
      <c r="BB30" s="51"/>
      <c r="BC30" s="51"/>
      <c r="BD30" s="51"/>
      <c r="BE30" s="51"/>
      <c r="BF30" s="51"/>
      <c r="BG30" s="53"/>
      <c r="BH30" s="53"/>
      <c r="BI30" s="53"/>
      <c r="BJ30" s="53"/>
      <c r="BK30" s="53"/>
      <c r="BM30" s="82" t="str">
        <f>IF($B30="","",IF(Registrasi!$E$8&lt;Data!BM$7,"",IF(D30=D$5,1,0)))</f>
        <v/>
      </c>
      <c r="BN30" s="82" t="str">
        <f>IF($B30="","",IF(Registrasi!$E$8&lt;Data!BN$7,"",IF(E30=E$5,1,0)))</f>
        <v/>
      </c>
      <c r="BO30" s="82" t="str">
        <f>IF($B30="","",IF(Registrasi!$E$8&lt;Data!BO$7,"",IF(F30=F$5,1,0)))</f>
        <v/>
      </c>
      <c r="BP30" s="82" t="str">
        <f>IF($B30="","",IF(Registrasi!$E$8&lt;Data!BP$7,"",IF(G30=G$5,1,0)))</f>
        <v/>
      </c>
      <c r="BQ30" s="82" t="str">
        <f>IF($B30="","",IF(Registrasi!$E$8&lt;Data!BQ$7,"",IF(H30=H$5,1,0)))</f>
        <v/>
      </c>
      <c r="BR30" s="82" t="str">
        <f>IF($B30="","",IF(Registrasi!$E$8&lt;Data!BR$7,"",IF(I30=I$5,1,0)))</f>
        <v/>
      </c>
      <c r="BS30" s="82" t="str">
        <f>IF($B30="","",IF(Registrasi!$E$8&lt;Data!BS$7,"",IF(J30=J$5,1,0)))</f>
        <v/>
      </c>
      <c r="BT30" s="82" t="str">
        <f>IF($B30="","",IF(Registrasi!$E$8&lt;Data!BT$7,"",IF(K30=K$5,1,0)))</f>
        <v/>
      </c>
      <c r="BU30" s="82" t="str">
        <f>IF($B30="","",IF(Registrasi!$E$8&lt;Data!BU$7,"",IF(L30=L$5,1,0)))</f>
        <v/>
      </c>
      <c r="BV30" s="82" t="str">
        <f>IF($B30="","",IF(Registrasi!$E$8&lt;Data!BV$7,"",IF(M30=M$5,1,0)))</f>
        <v/>
      </c>
      <c r="BW30" s="82" t="str">
        <f>IF($B30="","",IF(Registrasi!$E$8&lt;Data!BW$7,"",IF(N30=N$5,1,0)))</f>
        <v/>
      </c>
      <c r="BX30" s="82" t="str">
        <f>IF($B30="","",IF(Registrasi!$E$8&lt;Data!BX$7,"",IF(O30=O$5,1,0)))</f>
        <v/>
      </c>
      <c r="BY30" s="82" t="str">
        <f>IF($B30="","",IF(Registrasi!$E$8&lt;Data!BY$7,"",IF(P30=P$5,1,0)))</f>
        <v/>
      </c>
      <c r="BZ30" s="82" t="str">
        <f>IF($B30="","",IF(Registrasi!$E$8&lt;Data!BZ$7,"",IF(Q30=Q$5,1,0)))</f>
        <v/>
      </c>
      <c r="CA30" s="82" t="str">
        <f>IF($B30="","",IF(Registrasi!$E$8&lt;Data!CA$7,"",IF(R30=R$5,1,0)))</f>
        <v/>
      </c>
      <c r="CB30" s="82" t="str">
        <f>IF($B30="","",IF(Registrasi!$E$8&lt;Data!CB$7,"",IF(S30=S$5,1,0)))</f>
        <v/>
      </c>
      <c r="CC30" s="82" t="str">
        <f>IF($B30="","",IF(Registrasi!$E$8&lt;Data!CC$7,"",IF(T30=T$5,1,0)))</f>
        <v/>
      </c>
      <c r="CD30" s="82" t="str">
        <f>IF($B30="","",IF(Registrasi!$E$8&lt;Data!CD$7,"",IF(U30=U$5,1,0)))</f>
        <v/>
      </c>
      <c r="CE30" s="82" t="str">
        <f>IF($B30="","",IF(Registrasi!$E$8&lt;Data!CE$7,"",IF(V30=V$5,1,0)))</f>
        <v/>
      </c>
      <c r="CF30" s="82" t="str">
        <f>IF($B30="","",IF(Registrasi!$E$8&lt;Data!CF$7,"",IF(W30=W$5,1,0)))</f>
        <v/>
      </c>
      <c r="CG30" s="82" t="str">
        <f>IF($B30="","",IF(Registrasi!$E$8&lt;Data!CG$7,"",IF(X30=X$5,1,0)))</f>
        <v/>
      </c>
      <c r="CH30" s="82" t="str">
        <f>IF($B30="","",IF(Registrasi!$E$8&lt;Data!CH$7,"",IF(Y30=Y$5,1,0)))</f>
        <v/>
      </c>
      <c r="CI30" s="82" t="str">
        <f>IF($B30="","",IF(Registrasi!$E$8&lt;Data!CI$7,"",IF(Z30=Z$5,1,0)))</f>
        <v/>
      </c>
      <c r="CJ30" s="82" t="str">
        <f>IF($B30="","",IF(Registrasi!$E$8&lt;Data!CJ$7,"",IF(AA30=AA$5,1,0)))</f>
        <v/>
      </c>
      <c r="CK30" s="82" t="str">
        <f>IF($B30="","",IF(Registrasi!$E$8&lt;Data!CK$7,"",IF(AB30=AB$5,1,0)))</f>
        <v/>
      </c>
      <c r="CL30" s="82" t="str">
        <f>IF($B30="","",IF(Registrasi!$E$8&lt;Data!CL$7,"",IF(AC30=AC$5,1,0)))</f>
        <v/>
      </c>
      <c r="CM30" s="82" t="str">
        <f>IF($B30="","",IF(Registrasi!$E$8&lt;Data!CM$7,"",IF(AD30=AD$5,1,0)))</f>
        <v/>
      </c>
      <c r="CN30" s="82" t="str">
        <f>IF($B30="","",IF(Registrasi!$E$8&lt;Data!CN$7,"",IF(AE30=AE$5,1,0)))</f>
        <v/>
      </c>
      <c r="CO30" s="82" t="str">
        <f>IF($B30="","",IF(Registrasi!$E$8&lt;Data!CO$7,"",IF(AF30=AF$5,1,0)))</f>
        <v/>
      </c>
      <c r="CP30" s="82" t="str">
        <f>IF($B30="","",IF(Registrasi!$E$8&lt;Data!CP$7,"",IF(AG30=AG$5,1,0)))</f>
        <v/>
      </c>
      <c r="CQ30" s="82" t="str">
        <f>IF($B30="","",IF(Registrasi!$E$8&lt;Data!CQ$7,"",IF(AH30=AH$5,1,0)))</f>
        <v/>
      </c>
      <c r="CR30" s="82" t="str">
        <f>IF($B30="","",IF(Registrasi!$E$8&lt;Data!CR$7,"",IF(AI30=AI$5,1,0)))</f>
        <v/>
      </c>
      <c r="CS30" s="82" t="str">
        <f>IF($B30="","",IF(Registrasi!$E$8&lt;Data!CS$7,"",IF(AJ30=AJ$5,1,0)))</f>
        <v/>
      </c>
      <c r="CT30" s="82" t="str">
        <f>IF($B30="","",IF(Registrasi!$E$8&lt;Data!CT$7,"",IF(AK30=AK$5,1,0)))</f>
        <v/>
      </c>
      <c r="CU30" s="82" t="str">
        <f>IF($B30="","",IF(Registrasi!$E$8&lt;Data!CU$7,"",IF(AL30=AL$5,1,0)))</f>
        <v/>
      </c>
      <c r="CV30" s="82" t="str">
        <f>IF($B30="","",IF(Registrasi!$E$8&lt;Data!CV$7,"",IF(AM30=AM$5,1,0)))</f>
        <v/>
      </c>
      <c r="CW30" s="82" t="str">
        <f>IF($B30="","",IF(Registrasi!$E$8&lt;Data!CW$7,"",IF(AN30=AN$5,1,0)))</f>
        <v/>
      </c>
      <c r="CX30" s="82" t="str">
        <f>IF($B30="","",IF(Registrasi!$E$8&lt;Data!CX$7,"",IF(AO30=AO$5,1,0)))</f>
        <v/>
      </c>
      <c r="CY30" s="82" t="str">
        <f>IF($B30="","",IF(Registrasi!$E$8&lt;Data!CY$7,"",IF(AP30=AP$5,1,0)))</f>
        <v/>
      </c>
      <c r="CZ30" s="82" t="str">
        <f>IF($B30="","",IF(Registrasi!$E$8&lt;Data!CZ$7,"",IF(AQ30=AQ$5,1,0)))</f>
        <v/>
      </c>
      <c r="DA30" s="82" t="str">
        <f>IF($B30="","",IF(Registrasi!$E$8&lt;Data!DA$7,"",IF(AR30=AR$5,1,0)))</f>
        <v/>
      </c>
      <c r="DB30" s="82" t="str">
        <f>IF($B30="","",IF(Registrasi!$E$8&lt;Data!DB$7,"",IF(AS30=AS$5,1,0)))</f>
        <v/>
      </c>
      <c r="DC30" s="82" t="str">
        <f>IF($B30="","",IF(Registrasi!$E$8&lt;Data!DC$7,"",IF(AT30=AT$5,1,0)))</f>
        <v/>
      </c>
      <c r="DD30" s="82" t="str">
        <f>IF($B30="","",IF(Registrasi!$E$8&lt;Data!DD$7,"",IF(AU30=AU$5,1,0)))</f>
        <v/>
      </c>
      <c r="DE30" s="82" t="str">
        <f>IF($B30="","",IF(Registrasi!$E$8&lt;Data!DE$7,"",IF(AV30=AV$5,1,0)))</f>
        <v/>
      </c>
      <c r="DF30" s="82" t="str">
        <f>IF($B30="","",IF(Registrasi!$E$8&lt;Data!DF$7,"",IF(AW30=AW$5,1,0)))</f>
        <v/>
      </c>
      <c r="DG30" s="82" t="str">
        <f>IF($B30="","",IF(Registrasi!$E$8&lt;Data!DG$7,"",IF(AX30=AX$5,1,0)))</f>
        <v/>
      </c>
      <c r="DH30" s="82" t="str">
        <f>IF($B30="","",IF(Registrasi!$E$8&lt;Data!DH$7,"",IF(AY30=AY$5,1,0)))</f>
        <v/>
      </c>
      <c r="DI30" s="82" t="str">
        <f>IF($B30="","",IF(Registrasi!$E$8&lt;Data!DI$7,"",IF(AZ30=AZ$5,1,0)))</f>
        <v/>
      </c>
      <c r="DJ30" s="82" t="str">
        <f>IF($B30="","",IF(Registrasi!$E$8&lt;Data!DJ$7,"",IF(BA30=BA$5,1,0)))</f>
        <v/>
      </c>
      <c r="DK30" s="82" t="str">
        <f>IF($B30="","",IF(Registrasi!$E$8&lt;Data!DK$7,"",IF(BB30=BB$5,1,0)))</f>
        <v/>
      </c>
      <c r="DL30" s="82" t="str">
        <f>IF($B30="","",IF(Registrasi!$E$8&lt;Data!DL$7,"",IF(BC30=BC$5,1,0)))</f>
        <v/>
      </c>
      <c r="DM30" s="82" t="str">
        <f>IF($B30="","",IF(Registrasi!$E$8&lt;Data!DM$7,"",IF(BD30=BD$5,1,0)))</f>
        <v/>
      </c>
      <c r="DN30" s="82" t="str">
        <f>IF($B30="","",IF(Registrasi!$E$8&lt;Data!DN$7,"",IF(BE30=BE$5,1,0)))</f>
        <v/>
      </c>
      <c r="DO30" s="82" t="str">
        <f>IF($B30="","",IF(Registrasi!$E$8&lt;Data!DO$7,"",IF(BF30=BF$5,1,0)))</f>
        <v/>
      </c>
      <c r="DP30" s="82" t="str">
        <f>IF($B30="","",IF(Registrasi!$E$8&lt;Data!DP$7,"",IF(BG30=BG$5,1,0)))</f>
        <v/>
      </c>
      <c r="DQ30" s="82" t="str">
        <f>IF($B30="","",IF(Registrasi!$E$8&lt;Data!DQ$7,"",IF(BH30=BH$5,1,0)))</f>
        <v/>
      </c>
      <c r="DR30" s="82" t="str">
        <f>IF($B30="","",IF(Registrasi!$E$8&lt;Data!DR$7,"",IF(BI30=BI$5,1,0)))</f>
        <v/>
      </c>
      <c r="DS30" s="82" t="str">
        <f>IF($B30="","",IF(Registrasi!$E$8&lt;Data!DS$7,"",IF(BJ30=BJ$5,1,0)))</f>
        <v/>
      </c>
      <c r="DT30" s="82" t="str">
        <f>IF($B30="","",IF(Registrasi!$E$8&lt;Data!DT$7,"",IF(BK30=BK$5,1,0)))</f>
        <v/>
      </c>
      <c r="DU30" s="82" t="str">
        <f t="shared" si="0"/>
        <v/>
      </c>
      <c r="DV30" s="82" t="str">
        <f>IF(B30="","",Registrasi!$E$8-DU30)</f>
        <v/>
      </c>
      <c r="DW30" s="83" t="str">
        <f>IFERROR(DU30/Registrasi!$E$8*Registrasi!$E$10,"")</f>
        <v/>
      </c>
      <c r="DX30" s="82" t="str">
        <f>IF(B30="","",IF(DW30&gt;=Registrasi!$E$9,"Tuntas","Tidak Tuntas"))</f>
        <v/>
      </c>
    </row>
    <row r="31" spans="1:128" x14ac:dyDescent="0.25">
      <c r="A31" s="12" t="str">
        <f>IF(B31="","",IFERROR(RANK(DU31,$DU$8:$DU$107,0)+COUNTIF($DU$5:$DU31,DU31)-1,""))</f>
        <v/>
      </c>
      <c r="B31" s="50" t="str">
        <f>IF(Registrasi!$E$7&gt;Data!B30,Data!B30+1,"")</f>
        <v/>
      </c>
      <c r="C31" s="145"/>
      <c r="D31" s="51"/>
      <c r="E31" s="51"/>
      <c r="F31" s="51"/>
      <c r="G31" s="51"/>
      <c r="H31" s="51"/>
      <c r="I31" s="53"/>
      <c r="J31" s="53"/>
      <c r="K31" s="53"/>
      <c r="L31" s="53"/>
      <c r="M31" s="53"/>
      <c r="N31" s="51"/>
      <c r="O31" s="51"/>
      <c r="P31" s="51"/>
      <c r="Q31" s="51"/>
      <c r="R31" s="51"/>
      <c r="S31" s="53"/>
      <c r="T31" s="53"/>
      <c r="U31" s="53"/>
      <c r="V31" s="53"/>
      <c r="W31" s="53"/>
      <c r="X31" s="51"/>
      <c r="Y31" s="51"/>
      <c r="Z31" s="51"/>
      <c r="AA31" s="51"/>
      <c r="AB31" s="51"/>
      <c r="AC31" s="53"/>
      <c r="AD31" s="53"/>
      <c r="AE31" s="53"/>
      <c r="AF31" s="53"/>
      <c r="AG31" s="53"/>
      <c r="AH31" s="51"/>
      <c r="AI31" s="51"/>
      <c r="AJ31" s="51"/>
      <c r="AK31" s="51"/>
      <c r="AL31" s="51"/>
      <c r="AM31" s="53"/>
      <c r="AN31" s="53"/>
      <c r="AO31" s="53"/>
      <c r="AP31" s="53"/>
      <c r="AQ31" s="53"/>
      <c r="AR31" s="51"/>
      <c r="AS31" s="51"/>
      <c r="AT31" s="51"/>
      <c r="AU31" s="51"/>
      <c r="AV31" s="51"/>
      <c r="AW31" s="53"/>
      <c r="AX31" s="53"/>
      <c r="AY31" s="53"/>
      <c r="AZ31" s="53"/>
      <c r="BA31" s="53"/>
      <c r="BB31" s="51"/>
      <c r="BC31" s="51"/>
      <c r="BD31" s="51"/>
      <c r="BE31" s="51"/>
      <c r="BF31" s="51"/>
      <c r="BG31" s="53"/>
      <c r="BH31" s="53"/>
      <c r="BI31" s="53"/>
      <c r="BJ31" s="53"/>
      <c r="BK31" s="53"/>
      <c r="BM31" s="82" t="str">
        <f>IF($B31="","",IF(Registrasi!$E$8&lt;Data!BM$7,"",IF(D31=D$5,1,0)))</f>
        <v/>
      </c>
      <c r="BN31" s="82" t="str">
        <f>IF($B31="","",IF(Registrasi!$E$8&lt;Data!BN$7,"",IF(E31=E$5,1,0)))</f>
        <v/>
      </c>
      <c r="BO31" s="82" t="str">
        <f>IF($B31="","",IF(Registrasi!$E$8&lt;Data!BO$7,"",IF(F31=F$5,1,0)))</f>
        <v/>
      </c>
      <c r="BP31" s="82" t="str">
        <f>IF($B31="","",IF(Registrasi!$E$8&lt;Data!BP$7,"",IF(G31=G$5,1,0)))</f>
        <v/>
      </c>
      <c r="BQ31" s="82" t="str">
        <f>IF($B31="","",IF(Registrasi!$E$8&lt;Data!BQ$7,"",IF(H31=H$5,1,0)))</f>
        <v/>
      </c>
      <c r="BR31" s="82" t="str">
        <f>IF($B31="","",IF(Registrasi!$E$8&lt;Data!BR$7,"",IF(I31=I$5,1,0)))</f>
        <v/>
      </c>
      <c r="BS31" s="82" t="str">
        <f>IF($B31="","",IF(Registrasi!$E$8&lt;Data!BS$7,"",IF(J31=J$5,1,0)))</f>
        <v/>
      </c>
      <c r="BT31" s="82" t="str">
        <f>IF($B31="","",IF(Registrasi!$E$8&lt;Data!BT$7,"",IF(K31=K$5,1,0)))</f>
        <v/>
      </c>
      <c r="BU31" s="82" t="str">
        <f>IF($B31="","",IF(Registrasi!$E$8&lt;Data!BU$7,"",IF(L31=L$5,1,0)))</f>
        <v/>
      </c>
      <c r="BV31" s="82" t="str">
        <f>IF($B31="","",IF(Registrasi!$E$8&lt;Data!BV$7,"",IF(M31=M$5,1,0)))</f>
        <v/>
      </c>
      <c r="BW31" s="82" t="str">
        <f>IF($B31="","",IF(Registrasi!$E$8&lt;Data!BW$7,"",IF(N31=N$5,1,0)))</f>
        <v/>
      </c>
      <c r="BX31" s="82" t="str">
        <f>IF($B31="","",IF(Registrasi!$E$8&lt;Data!BX$7,"",IF(O31=O$5,1,0)))</f>
        <v/>
      </c>
      <c r="BY31" s="82" t="str">
        <f>IF($B31="","",IF(Registrasi!$E$8&lt;Data!BY$7,"",IF(P31=P$5,1,0)))</f>
        <v/>
      </c>
      <c r="BZ31" s="82" t="str">
        <f>IF($B31="","",IF(Registrasi!$E$8&lt;Data!BZ$7,"",IF(Q31=Q$5,1,0)))</f>
        <v/>
      </c>
      <c r="CA31" s="82" t="str">
        <f>IF($B31="","",IF(Registrasi!$E$8&lt;Data!CA$7,"",IF(R31=R$5,1,0)))</f>
        <v/>
      </c>
      <c r="CB31" s="82" t="str">
        <f>IF($B31="","",IF(Registrasi!$E$8&lt;Data!CB$7,"",IF(S31=S$5,1,0)))</f>
        <v/>
      </c>
      <c r="CC31" s="82" t="str">
        <f>IF($B31="","",IF(Registrasi!$E$8&lt;Data!CC$7,"",IF(T31=T$5,1,0)))</f>
        <v/>
      </c>
      <c r="CD31" s="82" t="str">
        <f>IF($B31="","",IF(Registrasi!$E$8&lt;Data!CD$7,"",IF(U31=U$5,1,0)))</f>
        <v/>
      </c>
      <c r="CE31" s="82" t="str">
        <f>IF($B31="","",IF(Registrasi!$E$8&lt;Data!CE$7,"",IF(V31=V$5,1,0)))</f>
        <v/>
      </c>
      <c r="CF31" s="82" t="str">
        <f>IF($B31="","",IF(Registrasi!$E$8&lt;Data!CF$7,"",IF(W31=W$5,1,0)))</f>
        <v/>
      </c>
      <c r="CG31" s="82" t="str">
        <f>IF($B31="","",IF(Registrasi!$E$8&lt;Data!CG$7,"",IF(X31=X$5,1,0)))</f>
        <v/>
      </c>
      <c r="CH31" s="82" t="str">
        <f>IF($B31="","",IF(Registrasi!$E$8&lt;Data!CH$7,"",IF(Y31=Y$5,1,0)))</f>
        <v/>
      </c>
      <c r="CI31" s="82" t="str">
        <f>IF($B31="","",IF(Registrasi!$E$8&lt;Data!CI$7,"",IF(Z31=Z$5,1,0)))</f>
        <v/>
      </c>
      <c r="CJ31" s="82" t="str">
        <f>IF($B31="","",IF(Registrasi!$E$8&lt;Data!CJ$7,"",IF(AA31=AA$5,1,0)))</f>
        <v/>
      </c>
      <c r="CK31" s="82" t="str">
        <f>IF($B31="","",IF(Registrasi!$E$8&lt;Data!CK$7,"",IF(AB31=AB$5,1,0)))</f>
        <v/>
      </c>
      <c r="CL31" s="82" t="str">
        <f>IF($B31="","",IF(Registrasi!$E$8&lt;Data!CL$7,"",IF(AC31=AC$5,1,0)))</f>
        <v/>
      </c>
      <c r="CM31" s="82" t="str">
        <f>IF($B31="","",IF(Registrasi!$E$8&lt;Data!CM$7,"",IF(AD31=AD$5,1,0)))</f>
        <v/>
      </c>
      <c r="CN31" s="82" t="str">
        <f>IF($B31="","",IF(Registrasi!$E$8&lt;Data!CN$7,"",IF(AE31=AE$5,1,0)))</f>
        <v/>
      </c>
      <c r="CO31" s="82" t="str">
        <f>IF($B31="","",IF(Registrasi!$E$8&lt;Data!CO$7,"",IF(AF31=AF$5,1,0)))</f>
        <v/>
      </c>
      <c r="CP31" s="82" t="str">
        <f>IF($B31="","",IF(Registrasi!$E$8&lt;Data!CP$7,"",IF(AG31=AG$5,1,0)))</f>
        <v/>
      </c>
      <c r="CQ31" s="82" t="str">
        <f>IF($B31="","",IF(Registrasi!$E$8&lt;Data!CQ$7,"",IF(AH31=AH$5,1,0)))</f>
        <v/>
      </c>
      <c r="CR31" s="82" t="str">
        <f>IF($B31="","",IF(Registrasi!$E$8&lt;Data!CR$7,"",IF(AI31=AI$5,1,0)))</f>
        <v/>
      </c>
      <c r="CS31" s="82" t="str">
        <f>IF($B31="","",IF(Registrasi!$E$8&lt;Data!CS$7,"",IF(AJ31=AJ$5,1,0)))</f>
        <v/>
      </c>
      <c r="CT31" s="82" t="str">
        <f>IF($B31="","",IF(Registrasi!$E$8&lt;Data!CT$7,"",IF(AK31=AK$5,1,0)))</f>
        <v/>
      </c>
      <c r="CU31" s="82" t="str">
        <f>IF($B31="","",IF(Registrasi!$E$8&lt;Data!CU$7,"",IF(AL31=AL$5,1,0)))</f>
        <v/>
      </c>
      <c r="CV31" s="82" t="str">
        <f>IF($B31="","",IF(Registrasi!$E$8&lt;Data!CV$7,"",IF(AM31=AM$5,1,0)))</f>
        <v/>
      </c>
      <c r="CW31" s="82" t="str">
        <f>IF($B31="","",IF(Registrasi!$E$8&lt;Data!CW$7,"",IF(AN31=AN$5,1,0)))</f>
        <v/>
      </c>
      <c r="CX31" s="82" t="str">
        <f>IF($B31="","",IF(Registrasi!$E$8&lt;Data!CX$7,"",IF(AO31=AO$5,1,0)))</f>
        <v/>
      </c>
      <c r="CY31" s="82" t="str">
        <f>IF($B31="","",IF(Registrasi!$E$8&lt;Data!CY$7,"",IF(AP31=AP$5,1,0)))</f>
        <v/>
      </c>
      <c r="CZ31" s="82" t="str">
        <f>IF($B31="","",IF(Registrasi!$E$8&lt;Data!CZ$7,"",IF(AQ31=AQ$5,1,0)))</f>
        <v/>
      </c>
      <c r="DA31" s="82" t="str">
        <f>IF($B31="","",IF(Registrasi!$E$8&lt;Data!DA$7,"",IF(AR31=AR$5,1,0)))</f>
        <v/>
      </c>
      <c r="DB31" s="82" t="str">
        <f>IF($B31="","",IF(Registrasi!$E$8&lt;Data!DB$7,"",IF(AS31=AS$5,1,0)))</f>
        <v/>
      </c>
      <c r="DC31" s="82" t="str">
        <f>IF($B31="","",IF(Registrasi!$E$8&lt;Data!DC$7,"",IF(AT31=AT$5,1,0)))</f>
        <v/>
      </c>
      <c r="DD31" s="82" t="str">
        <f>IF($B31="","",IF(Registrasi!$E$8&lt;Data!DD$7,"",IF(AU31=AU$5,1,0)))</f>
        <v/>
      </c>
      <c r="DE31" s="82" t="str">
        <f>IF($B31="","",IF(Registrasi!$E$8&lt;Data!DE$7,"",IF(AV31=AV$5,1,0)))</f>
        <v/>
      </c>
      <c r="DF31" s="82" t="str">
        <f>IF($B31="","",IF(Registrasi!$E$8&lt;Data!DF$7,"",IF(AW31=AW$5,1,0)))</f>
        <v/>
      </c>
      <c r="DG31" s="82" t="str">
        <f>IF($B31="","",IF(Registrasi!$E$8&lt;Data!DG$7,"",IF(AX31=AX$5,1,0)))</f>
        <v/>
      </c>
      <c r="DH31" s="82" t="str">
        <f>IF($B31="","",IF(Registrasi!$E$8&lt;Data!DH$7,"",IF(AY31=AY$5,1,0)))</f>
        <v/>
      </c>
      <c r="DI31" s="82" t="str">
        <f>IF($B31="","",IF(Registrasi!$E$8&lt;Data!DI$7,"",IF(AZ31=AZ$5,1,0)))</f>
        <v/>
      </c>
      <c r="DJ31" s="82" t="str">
        <f>IF($B31="","",IF(Registrasi!$E$8&lt;Data!DJ$7,"",IF(BA31=BA$5,1,0)))</f>
        <v/>
      </c>
      <c r="DK31" s="82" t="str">
        <f>IF($B31="","",IF(Registrasi!$E$8&lt;Data!DK$7,"",IF(BB31=BB$5,1,0)))</f>
        <v/>
      </c>
      <c r="DL31" s="82" t="str">
        <f>IF($B31="","",IF(Registrasi!$E$8&lt;Data!DL$7,"",IF(BC31=BC$5,1,0)))</f>
        <v/>
      </c>
      <c r="DM31" s="82" t="str">
        <f>IF($B31="","",IF(Registrasi!$E$8&lt;Data!DM$7,"",IF(BD31=BD$5,1,0)))</f>
        <v/>
      </c>
      <c r="DN31" s="82" t="str">
        <f>IF($B31="","",IF(Registrasi!$E$8&lt;Data!DN$7,"",IF(BE31=BE$5,1,0)))</f>
        <v/>
      </c>
      <c r="DO31" s="82" t="str">
        <f>IF($B31="","",IF(Registrasi!$E$8&lt;Data!DO$7,"",IF(BF31=BF$5,1,0)))</f>
        <v/>
      </c>
      <c r="DP31" s="82" t="str">
        <f>IF($B31="","",IF(Registrasi!$E$8&lt;Data!DP$7,"",IF(BG31=BG$5,1,0)))</f>
        <v/>
      </c>
      <c r="DQ31" s="82" t="str">
        <f>IF($B31="","",IF(Registrasi!$E$8&lt;Data!DQ$7,"",IF(BH31=BH$5,1,0)))</f>
        <v/>
      </c>
      <c r="DR31" s="82" t="str">
        <f>IF($B31="","",IF(Registrasi!$E$8&lt;Data!DR$7,"",IF(BI31=BI$5,1,0)))</f>
        <v/>
      </c>
      <c r="DS31" s="82" t="str">
        <f>IF($B31="","",IF(Registrasi!$E$8&lt;Data!DS$7,"",IF(BJ31=BJ$5,1,0)))</f>
        <v/>
      </c>
      <c r="DT31" s="82" t="str">
        <f>IF($B31="","",IF(Registrasi!$E$8&lt;Data!DT$7,"",IF(BK31=BK$5,1,0)))</f>
        <v/>
      </c>
      <c r="DU31" s="82" t="str">
        <f t="shared" si="0"/>
        <v/>
      </c>
      <c r="DV31" s="82" t="str">
        <f>IF(B31="","",Registrasi!$E$8-DU31)</f>
        <v/>
      </c>
      <c r="DW31" s="83" t="str">
        <f>IFERROR(DU31/Registrasi!$E$8*Registrasi!$E$10,"")</f>
        <v/>
      </c>
      <c r="DX31" s="82" t="str">
        <f>IF(B31="","",IF(DW31&gt;=Registrasi!$E$9,"Tuntas","Tidak Tuntas"))</f>
        <v/>
      </c>
    </row>
    <row r="32" spans="1:128" x14ac:dyDescent="0.25">
      <c r="A32" s="12" t="str">
        <f>IF(B32="","",IFERROR(RANK(DU32,$DU$8:$DU$107,0)+COUNTIF($DU$5:$DU32,DU32)-1,""))</f>
        <v/>
      </c>
      <c r="B32" s="50" t="str">
        <f>IF(Registrasi!$E$7&gt;Data!B31,Data!B31+1,"")</f>
        <v/>
      </c>
      <c r="C32" s="145"/>
      <c r="D32" s="51"/>
      <c r="E32" s="51"/>
      <c r="F32" s="51"/>
      <c r="G32" s="51"/>
      <c r="H32" s="51"/>
      <c r="I32" s="53"/>
      <c r="J32" s="53"/>
      <c r="K32" s="53"/>
      <c r="L32" s="53"/>
      <c r="M32" s="53"/>
      <c r="N32" s="51"/>
      <c r="O32" s="51"/>
      <c r="P32" s="51"/>
      <c r="Q32" s="51"/>
      <c r="R32" s="51"/>
      <c r="S32" s="53"/>
      <c r="T32" s="53"/>
      <c r="U32" s="53"/>
      <c r="V32" s="53"/>
      <c r="W32" s="53"/>
      <c r="X32" s="51"/>
      <c r="Y32" s="51"/>
      <c r="Z32" s="51"/>
      <c r="AA32" s="51"/>
      <c r="AB32" s="51"/>
      <c r="AC32" s="53"/>
      <c r="AD32" s="53"/>
      <c r="AE32" s="53"/>
      <c r="AF32" s="53"/>
      <c r="AG32" s="53"/>
      <c r="AH32" s="51"/>
      <c r="AI32" s="51"/>
      <c r="AJ32" s="51"/>
      <c r="AK32" s="51"/>
      <c r="AL32" s="51"/>
      <c r="AM32" s="53"/>
      <c r="AN32" s="53"/>
      <c r="AO32" s="53"/>
      <c r="AP32" s="53"/>
      <c r="AQ32" s="53"/>
      <c r="AR32" s="51"/>
      <c r="AS32" s="51"/>
      <c r="AT32" s="51"/>
      <c r="AU32" s="51"/>
      <c r="AV32" s="51"/>
      <c r="AW32" s="53"/>
      <c r="AX32" s="53"/>
      <c r="AY32" s="53"/>
      <c r="AZ32" s="53"/>
      <c r="BA32" s="53"/>
      <c r="BB32" s="51"/>
      <c r="BC32" s="51"/>
      <c r="BD32" s="51"/>
      <c r="BE32" s="51"/>
      <c r="BF32" s="51"/>
      <c r="BG32" s="53"/>
      <c r="BH32" s="53"/>
      <c r="BI32" s="53"/>
      <c r="BJ32" s="53"/>
      <c r="BK32" s="53"/>
      <c r="BM32" s="82" t="str">
        <f>IF($B32="","",IF(Registrasi!$E$8&lt;Data!BM$7,"",IF(D32=D$5,1,0)))</f>
        <v/>
      </c>
      <c r="BN32" s="82" t="str">
        <f>IF($B32="","",IF(Registrasi!$E$8&lt;Data!BN$7,"",IF(E32=E$5,1,0)))</f>
        <v/>
      </c>
      <c r="BO32" s="82" t="str">
        <f>IF($B32="","",IF(Registrasi!$E$8&lt;Data!BO$7,"",IF(F32=F$5,1,0)))</f>
        <v/>
      </c>
      <c r="BP32" s="82" t="str">
        <f>IF($B32="","",IF(Registrasi!$E$8&lt;Data!BP$7,"",IF(G32=G$5,1,0)))</f>
        <v/>
      </c>
      <c r="BQ32" s="82" t="str">
        <f>IF($B32="","",IF(Registrasi!$E$8&lt;Data!BQ$7,"",IF(H32=H$5,1,0)))</f>
        <v/>
      </c>
      <c r="BR32" s="82" t="str">
        <f>IF($B32="","",IF(Registrasi!$E$8&lt;Data!BR$7,"",IF(I32=I$5,1,0)))</f>
        <v/>
      </c>
      <c r="BS32" s="82" t="str">
        <f>IF($B32="","",IF(Registrasi!$E$8&lt;Data!BS$7,"",IF(J32=J$5,1,0)))</f>
        <v/>
      </c>
      <c r="BT32" s="82" t="str">
        <f>IF($B32="","",IF(Registrasi!$E$8&lt;Data!BT$7,"",IF(K32=K$5,1,0)))</f>
        <v/>
      </c>
      <c r="BU32" s="82" t="str">
        <f>IF($B32="","",IF(Registrasi!$E$8&lt;Data!BU$7,"",IF(L32=L$5,1,0)))</f>
        <v/>
      </c>
      <c r="BV32" s="82" t="str">
        <f>IF($B32="","",IF(Registrasi!$E$8&lt;Data!BV$7,"",IF(M32=M$5,1,0)))</f>
        <v/>
      </c>
      <c r="BW32" s="82" t="str">
        <f>IF($B32="","",IF(Registrasi!$E$8&lt;Data!BW$7,"",IF(N32=N$5,1,0)))</f>
        <v/>
      </c>
      <c r="BX32" s="82" t="str">
        <f>IF($B32="","",IF(Registrasi!$E$8&lt;Data!BX$7,"",IF(O32=O$5,1,0)))</f>
        <v/>
      </c>
      <c r="BY32" s="82" t="str">
        <f>IF($B32="","",IF(Registrasi!$E$8&lt;Data!BY$7,"",IF(P32=P$5,1,0)))</f>
        <v/>
      </c>
      <c r="BZ32" s="82" t="str">
        <f>IF($B32="","",IF(Registrasi!$E$8&lt;Data!BZ$7,"",IF(Q32=Q$5,1,0)))</f>
        <v/>
      </c>
      <c r="CA32" s="82" t="str">
        <f>IF($B32="","",IF(Registrasi!$E$8&lt;Data!CA$7,"",IF(R32=R$5,1,0)))</f>
        <v/>
      </c>
      <c r="CB32" s="82" t="str">
        <f>IF($B32="","",IF(Registrasi!$E$8&lt;Data!CB$7,"",IF(S32=S$5,1,0)))</f>
        <v/>
      </c>
      <c r="CC32" s="82" t="str">
        <f>IF($B32="","",IF(Registrasi!$E$8&lt;Data!CC$7,"",IF(T32=T$5,1,0)))</f>
        <v/>
      </c>
      <c r="CD32" s="82" t="str">
        <f>IF($B32="","",IF(Registrasi!$E$8&lt;Data!CD$7,"",IF(U32=U$5,1,0)))</f>
        <v/>
      </c>
      <c r="CE32" s="82" t="str">
        <f>IF($B32="","",IF(Registrasi!$E$8&lt;Data!CE$7,"",IF(V32=V$5,1,0)))</f>
        <v/>
      </c>
      <c r="CF32" s="82" t="str">
        <f>IF($B32="","",IF(Registrasi!$E$8&lt;Data!CF$7,"",IF(W32=W$5,1,0)))</f>
        <v/>
      </c>
      <c r="CG32" s="82" t="str">
        <f>IF($B32="","",IF(Registrasi!$E$8&lt;Data!CG$7,"",IF(X32=X$5,1,0)))</f>
        <v/>
      </c>
      <c r="CH32" s="82" t="str">
        <f>IF($B32="","",IF(Registrasi!$E$8&lt;Data!CH$7,"",IF(Y32=Y$5,1,0)))</f>
        <v/>
      </c>
      <c r="CI32" s="82" t="str">
        <f>IF($B32="","",IF(Registrasi!$E$8&lt;Data!CI$7,"",IF(Z32=Z$5,1,0)))</f>
        <v/>
      </c>
      <c r="CJ32" s="82" t="str">
        <f>IF($B32="","",IF(Registrasi!$E$8&lt;Data!CJ$7,"",IF(AA32=AA$5,1,0)))</f>
        <v/>
      </c>
      <c r="CK32" s="82" t="str">
        <f>IF($B32="","",IF(Registrasi!$E$8&lt;Data!CK$7,"",IF(AB32=AB$5,1,0)))</f>
        <v/>
      </c>
      <c r="CL32" s="82" t="str">
        <f>IF($B32="","",IF(Registrasi!$E$8&lt;Data!CL$7,"",IF(AC32=AC$5,1,0)))</f>
        <v/>
      </c>
      <c r="CM32" s="82" t="str">
        <f>IF($B32="","",IF(Registrasi!$E$8&lt;Data!CM$7,"",IF(AD32=AD$5,1,0)))</f>
        <v/>
      </c>
      <c r="CN32" s="82" t="str">
        <f>IF($B32="","",IF(Registrasi!$E$8&lt;Data!CN$7,"",IF(AE32=AE$5,1,0)))</f>
        <v/>
      </c>
      <c r="CO32" s="82" t="str">
        <f>IF($B32="","",IF(Registrasi!$E$8&lt;Data!CO$7,"",IF(AF32=AF$5,1,0)))</f>
        <v/>
      </c>
      <c r="CP32" s="82" t="str">
        <f>IF($B32="","",IF(Registrasi!$E$8&lt;Data!CP$7,"",IF(AG32=AG$5,1,0)))</f>
        <v/>
      </c>
      <c r="CQ32" s="82" t="str">
        <f>IF($B32="","",IF(Registrasi!$E$8&lt;Data!CQ$7,"",IF(AH32=AH$5,1,0)))</f>
        <v/>
      </c>
      <c r="CR32" s="82" t="str">
        <f>IF($B32="","",IF(Registrasi!$E$8&lt;Data!CR$7,"",IF(AI32=AI$5,1,0)))</f>
        <v/>
      </c>
      <c r="CS32" s="82" t="str">
        <f>IF($B32="","",IF(Registrasi!$E$8&lt;Data!CS$7,"",IF(AJ32=AJ$5,1,0)))</f>
        <v/>
      </c>
      <c r="CT32" s="82" t="str">
        <f>IF($B32="","",IF(Registrasi!$E$8&lt;Data!CT$7,"",IF(AK32=AK$5,1,0)))</f>
        <v/>
      </c>
      <c r="CU32" s="82" t="str">
        <f>IF($B32="","",IF(Registrasi!$E$8&lt;Data!CU$7,"",IF(AL32=AL$5,1,0)))</f>
        <v/>
      </c>
      <c r="CV32" s="82" t="str">
        <f>IF($B32="","",IF(Registrasi!$E$8&lt;Data!CV$7,"",IF(AM32=AM$5,1,0)))</f>
        <v/>
      </c>
      <c r="CW32" s="82" t="str">
        <f>IF($B32="","",IF(Registrasi!$E$8&lt;Data!CW$7,"",IF(AN32=AN$5,1,0)))</f>
        <v/>
      </c>
      <c r="CX32" s="82" t="str">
        <f>IF($B32="","",IF(Registrasi!$E$8&lt;Data!CX$7,"",IF(AO32=AO$5,1,0)))</f>
        <v/>
      </c>
      <c r="CY32" s="82" t="str">
        <f>IF($B32="","",IF(Registrasi!$E$8&lt;Data!CY$7,"",IF(AP32=AP$5,1,0)))</f>
        <v/>
      </c>
      <c r="CZ32" s="82" t="str">
        <f>IF($B32="","",IF(Registrasi!$E$8&lt;Data!CZ$7,"",IF(AQ32=AQ$5,1,0)))</f>
        <v/>
      </c>
      <c r="DA32" s="82" t="str">
        <f>IF($B32="","",IF(Registrasi!$E$8&lt;Data!DA$7,"",IF(AR32=AR$5,1,0)))</f>
        <v/>
      </c>
      <c r="DB32" s="82" t="str">
        <f>IF($B32="","",IF(Registrasi!$E$8&lt;Data!DB$7,"",IF(AS32=AS$5,1,0)))</f>
        <v/>
      </c>
      <c r="DC32" s="82" t="str">
        <f>IF($B32="","",IF(Registrasi!$E$8&lt;Data!DC$7,"",IF(AT32=AT$5,1,0)))</f>
        <v/>
      </c>
      <c r="DD32" s="82" t="str">
        <f>IF($B32="","",IF(Registrasi!$E$8&lt;Data!DD$7,"",IF(AU32=AU$5,1,0)))</f>
        <v/>
      </c>
      <c r="DE32" s="82" t="str">
        <f>IF($B32="","",IF(Registrasi!$E$8&lt;Data!DE$7,"",IF(AV32=AV$5,1,0)))</f>
        <v/>
      </c>
      <c r="DF32" s="82" t="str">
        <f>IF($B32="","",IF(Registrasi!$E$8&lt;Data!DF$7,"",IF(AW32=AW$5,1,0)))</f>
        <v/>
      </c>
      <c r="DG32" s="82" t="str">
        <f>IF($B32="","",IF(Registrasi!$E$8&lt;Data!DG$7,"",IF(AX32=AX$5,1,0)))</f>
        <v/>
      </c>
      <c r="DH32" s="82" t="str">
        <f>IF($B32="","",IF(Registrasi!$E$8&lt;Data!DH$7,"",IF(AY32=AY$5,1,0)))</f>
        <v/>
      </c>
      <c r="DI32" s="82" t="str">
        <f>IF($B32="","",IF(Registrasi!$E$8&lt;Data!DI$7,"",IF(AZ32=AZ$5,1,0)))</f>
        <v/>
      </c>
      <c r="DJ32" s="82" t="str">
        <f>IF($B32="","",IF(Registrasi!$E$8&lt;Data!DJ$7,"",IF(BA32=BA$5,1,0)))</f>
        <v/>
      </c>
      <c r="DK32" s="82" t="str">
        <f>IF($B32="","",IF(Registrasi!$E$8&lt;Data!DK$7,"",IF(BB32=BB$5,1,0)))</f>
        <v/>
      </c>
      <c r="DL32" s="82" t="str">
        <f>IF($B32="","",IF(Registrasi!$E$8&lt;Data!DL$7,"",IF(BC32=BC$5,1,0)))</f>
        <v/>
      </c>
      <c r="DM32" s="82" t="str">
        <f>IF($B32="","",IF(Registrasi!$E$8&lt;Data!DM$7,"",IF(BD32=BD$5,1,0)))</f>
        <v/>
      </c>
      <c r="DN32" s="82" t="str">
        <f>IF($B32="","",IF(Registrasi!$E$8&lt;Data!DN$7,"",IF(BE32=BE$5,1,0)))</f>
        <v/>
      </c>
      <c r="DO32" s="82" t="str">
        <f>IF($B32="","",IF(Registrasi!$E$8&lt;Data!DO$7,"",IF(BF32=BF$5,1,0)))</f>
        <v/>
      </c>
      <c r="DP32" s="82" t="str">
        <f>IF($B32="","",IF(Registrasi!$E$8&lt;Data!DP$7,"",IF(BG32=BG$5,1,0)))</f>
        <v/>
      </c>
      <c r="DQ32" s="82" t="str">
        <f>IF($B32="","",IF(Registrasi!$E$8&lt;Data!DQ$7,"",IF(BH32=BH$5,1,0)))</f>
        <v/>
      </c>
      <c r="DR32" s="82" t="str">
        <f>IF($B32="","",IF(Registrasi!$E$8&lt;Data!DR$7,"",IF(BI32=BI$5,1,0)))</f>
        <v/>
      </c>
      <c r="DS32" s="82" t="str">
        <f>IF($B32="","",IF(Registrasi!$E$8&lt;Data!DS$7,"",IF(BJ32=BJ$5,1,0)))</f>
        <v/>
      </c>
      <c r="DT32" s="82" t="str">
        <f>IF($B32="","",IF(Registrasi!$E$8&lt;Data!DT$7,"",IF(BK32=BK$5,1,0)))</f>
        <v/>
      </c>
      <c r="DU32" s="82" t="str">
        <f t="shared" si="0"/>
        <v/>
      </c>
      <c r="DV32" s="82" t="str">
        <f>IF(B32="","",Registrasi!$E$8-DU32)</f>
        <v/>
      </c>
      <c r="DW32" s="83" t="str">
        <f>IFERROR(DU32/Registrasi!$E$8*Registrasi!$E$10,"")</f>
        <v/>
      </c>
      <c r="DX32" s="82" t="str">
        <f>IF(B32="","",IF(DW32&gt;=Registrasi!$E$9,"Tuntas","Tidak Tuntas"))</f>
        <v/>
      </c>
    </row>
    <row r="33" spans="1:128" x14ac:dyDescent="0.25">
      <c r="A33" s="12" t="str">
        <f>IF(B33="","",IFERROR(RANK(DU33,$DU$8:$DU$107,0)+COUNTIF($DU$5:$DU33,DU33)-1,""))</f>
        <v/>
      </c>
      <c r="B33" s="50" t="str">
        <f>IF(Registrasi!$E$7&gt;Data!B32,Data!B32+1,"")</f>
        <v/>
      </c>
      <c r="C33" s="145"/>
      <c r="D33" s="51"/>
      <c r="E33" s="51"/>
      <c r="F33" s="51"/>
      <c r="G33" s="51"/>
      <c r="H33" s="51"/>
      <c r="I33" s="53"/>
      <c r="J33" s="53"/>
      <c r="K33" s="53"/>
      <c r="L33" s="53"/>
      <c r="M33" s="53"/>
      <c r="N33" s="51"/>
      <c r="O33" s="51"/>
      <c r="P33" s="51"/>
      <c r="Q33" s="51"/>
      <c r="R33" s="51"/>
      <c r="S33" s="53"/>
      <c r="T33" s="53"/>
      <c r="U33" s="53"/>
      <c r="V33" s="53"/>
      <c r="W33" s="53"/>
      <c r="X33" s="51"/>
      <c r="Y33" s="51"/>
      <c r="Z33" s="51"/>
      <c r="AA33" s="51"/>
      <c r="AB33" s="51"/>
      <c r="AC33" s="53"/>
      <c r="AD33" s="53"/>
      <c r="AE33" s="53"/>
      <c r="AF33" s="53"/>
      <c r="AG33" s="53"/>
      <c r="AH33" s="51"/>
      <c r="AI33" s="51"/>
      <c r="AJ33" s="51"/>
      <c r="AK33" s="51"/>
      <c r="AL33" s="51"/>
      <c r="AM33" s="53"/>
      <c r="AN33" s="53"/>
      <c r="AO33" s="53"/>
      <c r="AP33" s="53"/>
      <c r="AQ33" s="53"/>
      <c r="AR33" s="51"/>
      <c r="AS33" s="51"/>
      <c r="AT33" s="51"/>
      <c r="AU33" s="51"/>
      <c r="AV33" s="51"/>
      <c r="AW33" s="53"/>
      <c r="AX33" s="53"/>
      <c r="AY33" s="53"/>
      <c r="AZ33" s="53"/>
      <c r="BA33" s="53"/>
      <c r="BB33" s="51"/>
      <c r="BC33" s="51"/>
      <c r="BD33" s="51"/>
      <c r="BE33" s="51"/>
      <c r="BF33" s="51"/>
      <c r="BG33" s="53"/>
      <c r="BH33" s="53"/>
      <c r="BI33" s="53"/>
      <c r="BJ33" s="53"/>
      <c r="BK33" s="53"/>
      <c r="BM33" s="82" t="str">
        <f>IF($B33="","",IF(Registrasi!$E$8&lt;Data!BM$7,"",IF(D33=D$5,1,0)))</f>
        <v/>
      </c>
      <c r="BN33" s="82" t="str">
        <f>IF($B33="","",IF(Registrasi!$E$8&lt;Data!BN$7,"",IF(E33=E$5,1,0)))</f>
        <v/>
      </c>
      <c r="BO33" s="82" t="str">
        <f>IF($B33="","",IF(Registrasi!$E$8&lt;Data!BO$7,"",IF(F33=F$5,1,0)))</f>
        <v/>
      </c>
      <c r="BP33" s="82" t="str">
        <f>IF($B33="","",IF(Registrasi!$E$8&lt;Data!BP$7,"",IF(G33=G$5,1,0)))</f>
        <v/>
      </c>
      <c r="BQ33" s="82" t="str">
        <f>IF($B33="","",IF(Registrasi!$E$8&lt;Data!BQ$7,"",IF(H33=H$5,1,0)))</f>
        <v/>
      </c>
      <c r="BR33" s="82" t="str">
        <f>IF($B33="","",IF(Registrasi!$E$8&lt;Data!BR$7,"",IF(I33=I$5,1,0)))</f>
        <v/>
      </c>
      <c r="BS33" s="82" t="str">
        <f>IF($B33="","",IF(Registrasi!$E$8&lt;Data!BS$7,"",IF(J33=J$5,1,0)))</f>
        <v/>
      </c>
      <c r="BT33" s="82" t="str">
        <f>IF($B33="","",IF(Registrasi!$E$8&lt;Data!BT$7,"",IF(K33=K$5,1,0)))</f>
        <v/>
      </c>
      <c r="BU33" s="82" t="str">
        <f>IF($B33="","",IF(Registrasi!$E$8&lt;Data!BU$7,"",IF(L33=L$5,1,0)))</f>
        <v/>
      </c>
      <c r="BV33" s="82" t="str">
        <f>IF($B33="","",IF(Registrasi!$E$8&lt;Data!BV$7,"",IF(M33=M$5,1,0)))</f>
        <v/>
      </c>
      <c r="BW33" s="82" t="str">
        <f>IF($B33="","",IF(Registrasi!$E$8&lt;Data!BW$7,"",IF(N33=N$5,1,0)))</f>
        <v/>
      </c>
      <c r="BX33" s="82" t="str">
        <f>IF($B33="","",IF(Registrasi!$E$8&lt;Data!BX$7,"",IF(O33=O$5,1,0)))</f>
        <v/>
      </c>
      <c r="BY33" s="82" t="str">
        <f>IF($B33="","",IF(Registrasi!$E$8&lt;Data!BY$7,"",IF(P33=P$5,1,0)))</f>
        <v/>
      </c>
      <c r="BZ33" s="82" t="str">
        <f>IF($B33="","",IF(Registrasi!$E$8&lt;Data!BZ$7,"",IF(Q33=Q$5,1,0)))</f>
        <v/>
      </c>
      <c r="CA33" s="82" t="str">
        <f>IF($B33="","",IF(Registrasi!$E$8&lt;Data!CA$7,"",IF(R33=R$5,1,0)))</f>
        <v/>
      </c>
      <c r="CB33" s="82" t="str">
        <f>IF($B33="","",IF(Registrasi!$E$8&lt;Data!CB$7,"",IF(S33=S$5,1,0)))</f>
        <v/>
      </c>
      <c r="CC33" s="82" t="str">
        <f>IF($B33="","",IF(Registrasi!$E$8&lt;Data!CC$7,"",IF(T33=T$5,1,0)))</f>
        <v/>
      </c>
      <c r="CD33" s="82" t="str">
        <f>IF($B33="","",IF(Registrasi!$E$8&lt;Data!CD$7,"",IF(U33=U$5,1,0)))</f>
        <v/>
      </c>
      <c r="CE33" s="82" t="str">
        <f>IF($B33="","",IF(Registrasi!$E$8&lt;Data!CE$7,"",IF(V33=V$5,1,0)))</f>
        <v/>
      </c>
      <c r="CF33" s="82" t="str">
        <f>IF($B33="","",IF(Registrasi!$E$8&lt;Data!CF$7,"",IF(W33=W$5,1,0)))</f>
        <v/>
      </c>
      <c r="CG33" s="82" t="str">
        <f>IF($B33="","",IF(Registrasi!$E$8&lt;Data!CG$7,"",IF(X33=X$5,1,0)))</f>
        <v/>
      </c>
      <c r="CH33" s="82" t="str">
        <f>IF($B33="","",IF(Registrasi!$E$8&lt;Data!CH$7,"",IF(Y33=Y$5,1,0)))</f>
        <v/>
      </c>
      <c r="CI33" s="82" t="str">
        <f>IF($B33="","",IF(Registrasi!$E$8&lt;Data!CI$7,"",IF(Z33=Z$5,1,0)))</f>
        <v/>
      </c>
      <c r="CJ33" s="82" t="str">
        <f>IF($B33="","",IF(Registrasi!$E$8&lt;Data!CJ$7,"",IF(AA33=AA$5,1,0)))</f>
        <v/>
      </c>
      <c r="CK33" s="82" t="str">
        <f>IF($B33="","",IF(Registrasi!$E$8&lt;Data!CK$7,"",IF(AB33=AB$5,1,0)))</f>
        <v/>
      </c>
      <c r="CL33" s="82" t="str">
        <f>IF($B33="","",IF(Registrasi!$E$8&lt;Data!CL$7,"",IF(AC33=AC$5,1,0)))</f>
        <v/>
      </c>
      <c r="CM33" s="82" t="str">
        <f>IF($B33="","",IF(Registrasi!$E$8&lt;Data!CM$7,"",IF(AD33=AD$5,1,0)))</f>
        <v/>
      </c>
      <c r="CN33" s="82" t="str">
        <f>IF($B33="","",IF(Registrasi!$E$8&lt;Data!CN$7,"",IF(AE33=AE$5,1,0)))</f>
        <v/>
      </c>
      <c r="CO33" s="82" t="str">
        <f>IF($B33="","",IF(Registrasi!$E$8&lt;Data!CO$7,"",IF(AF33=AF$5,1,0)))</f>
        <v/>
      </c>
      <c r="CP33" s="82" t="str">
        <f>IF($B33="","",IF(Registrasi!$E$8&lt;Data!CP$7,"",IF(AG33=AG$5,1,0)))</f>
        <v/>
      </c>
      <c r="CQ33" s="82" t="str">
        <f>IF($B33="","",IF(Registrasi!$E$8&lt;Data!CQ$7,"",IF(AH33=AH$5,1,0)))</f>
        <v/>
      </c>
      <c r="CR33" s="82" t="str">
        <f>IF($B33="","",IF(Registrasi!$E$8&lt;Data!CR$7,"",IF(AI33=AI$5,1,0)))</f>
        <v/>
      </c>
      <c r="CS33" s="82" t="str">
        <f>IF($B33="","",IF(Registrasi!$E$8&lt;Data!CS$7,"",IF(AJ33=AJ$5,1,0)))</f>
        <v/>
      </c>
      <c r="CT33" s="82" t="str">
        <f>IF($B33="","",IF(Registrasi!$E$8&lt;Data!CT$7,"",IF(AK33=AK$5,1,0)))</f>
        <v/>
      </c>
      <c r="CU33" s="82" t="str">
        <f>IF($B33="","",IF(Registrasi!$E$8&lt;Data!CU$7,"",IF(AL33=AL$5,1,0)))</f>
        <v/>
      </c>
      <c r="CV33" s="82" t="str">
        <f>IF($B33="","",IF(Registrasi!$E$8&lt;Data!CV$7,"",IF(AM33=AM$5,1,0)))</f>
        <v/>
      </c>
      <c r="CW33" s="82" t="str">
        <f>IF($B33="","",IF(Registrasi!$E$8&lt;Data!CW$7,"",IF(AN33=AN$5,1,0)))</f>
        <v/>
      </c>
      <c r="CX33" s="82" t="str">
        <f>IF($B33="","",IF(Registrasi!$E$8&lt;Data!CX$7,"",IF(AO33=AO$5,1,0)))</f>
        <v/>
      </c>
      <c r="CY33" s="82" t="str">
        <f>IF($B33="","",IF(Registrasi!$E$8&lt;Data!CY$7,"",IF(AP33=AP$5,1,0)))</f>
        <v/>
      </c>
      <c r="CZ33" s="82" t="str">
        <f>IF($B33="","",IF(Registrasi!$E$8&lt;Data!CZ$7,"",IF(AQ33=AQ$5,1,0)))</f>
        <v/>
      </c>
      <c r="DA33" s="82" t="str">
        <f>IF($B33="","",IF(Registrasi!$E$8&lt;Data!DA$7,"",IF(AR33=AR$5,1,0)))</f>
        <v/>
      </c>
      <c r="DB33" s="82" t="str">
        <f>IF($B33="","",IF(Registrasi!$E$8&lt;Data!DB$7,"",IF(AS33=AS$5,1,0)))</f>
        <v/>
      </c>
      <c r="DC33" s="82" t="str">
        <f>IF($B33="","",IF(Registrasi!$E$8&lt;Data!DC$7,"",IF(AT33=AT$5,1,0)))</f>
        <v/>
      </c>
      <c r="DD33" s="82" t="str">
        <f>IF($B33="","",IF(Registrasi!$E$8&lt;Data!DD$7,"",IF(AU33=AU$5,1,0)))</f>
        <v/>
      </c>
      <c r="DE33" s="82" t="str">
        <f>IF($B33="","",IF(Registrasi!$E$8&lt;Data!DE$7,"",IF(AV33=AV$5,1,0)))</f>
        <v/>
      </c>
      <c r="DF33" s="82" t="str">
        <f>IF($B33="","",IF(Registrasi!$E$8&lt;Data!DF$7,"",IF(AW33=AW$5,1,0)))</f>
        <v/>
      </c>
      <c r="DG33" s="82" t="str">
        <f>IF($B33="","",IF(Registrasi!$E$8&lt;Data!DG$7,"",IF(AX33=AX$5,1,0)))</f>
        <v/>
      </c>
      <c r="DH33" s="82" t="str">
        <f>IF($B33="","",IF(Registrasi!$E$8&lt;Data!DH$7,"",IF(AY33=AY$5,1,0)))</f>
        <v/>
      </c>
      <c r="DI33" s="82" t="str">
        <f>IF($B33="","",IF(Registrasi!$E$8&lt;Data!DI$7,"",IF(AZ33=AZ$5,1,0)))</f>
        <v/>
      </c>
      <c r="DJ33" s="82" t="str">
        <f>IF($B33="","",IF(Registrasi!$E$8&lt;Data!DJ$7,"",IF(BA33=BA$5,1,0)))</f>
        <v/>
      </c>
      <c r="DK33" s="82" t="str">
        <f>IF($B33="","",IF(Registrasi!$E$8&lt;Data!DK$7,"",IF(BB33=BB$5,1,0)))</f>
        <v/>
      </c>
      <c r="DL33" s="82" t="str">
        <f>IF($B33="","",IF(Registrasi!$E$8&lt;Data!DL$7,"",IF(BC33=BC$5,1,0)))</f>
        <v/>
      </c>
      <c r="DM33" s="82" t="str">
        <f>IF($B33="","",IF(Registrasi!$E$8&lt;Data!DM$7,"",IF(BD33=BD$5,1,0)))</f>
        <v/>
      </c>
      <c r="DN33" s="82" t="str">
        <f>IF($B33="","",IF(Registrasi!$E$8&lt;Data!DN$7,"",IF(BE33=BE$5,1,0)))</f>
        <v/>
      </c>
      <c r="DO33" s="82" t="str">
        <f>IF($B33="","",IF(Registrasi!$E$8&lt;Data!DO$7,"",IF(BF33=BF$5,1,0)))</f>
        <v/>
      </c>
      <c r="DP33" s="82" t="str">
        <f>IF($B33="","",IF(Registrasi!$E$8&lt;Data!DP$7,"",IF(BG33=BG$5,1,0)))</f>
        <v/>
      </c>
      <c r="DQ33" s="82" t="str">
        <f>IF($B33="","",IF(Registrasi!$E$8&lt;Data!DQ$7,"",IF(BH33=BH$5,1,0)))</f>
        <v/>
      </c>
      <c r="DR33" s="82" t="str">
        <f>IF($B33="","",IF(Registrasi!$E$8&lt;Data!DR$7,"",IF(BI33=BI$5,1,0)))</f>
        <v/>
      </c>
      <c r="DS33" s="82" t="str">
        <f>IF($B33="","",IF(Registrasi!$E$8&lt;Data!DS$7,"",IF(BJ33=BJ$5,1,0)))</f>
        <v/>
      </c>
      <c r="DT33" s="82" t="str">
        <f>IF($B33="","",IF(Registrasi!$E$8&lt;Data!DT$7,"",IF(BK33=BK$5,1,0)))</f>
        <v/>
      </c>
      <c r="DU33" s="82" t="str">
        <f t="shared" si="0"/>
        <v/>
      </c>
      <c r="DV33" s="82" t="str">
        <f>IF(B33="","",Registrasi!$E$8-DU33)</f>
        <v/>
      </c>
      <c r="DW33" s="83" t="str">
        <f>IFERROR(DU33/Registrasi!$E$8*Registrasi!$E$10,"")</f>
        <v/>
      </c>
      <c r="DX33" s="82" t="str">
        <f>IF(B33="","",IF(DW33&gt;=Registrasi!$E$9,"Tuntas","Tidak Tuntas"))</f>
        <v/>
      </c>
    </row>
    <row r="34" spans="1:128" x14ac:dyDescent="0.25">
      <c r="A34" s="12" t="str">
        <f>IF(B34="","",IFERROR(RANK(DU34,$DU$8:$DU$107,0)+COUNTIF($DU$5:$DU34,DU34)-1,""))</f>
        <v/>
      </c>
      <c r="B34" s="50" t="str">
        <f>IF(Registrasi!$E$7&gt;Data!B33,Data!B33+1,"")</f>
        <v/>
      </c>
      <c r="C34" s="145"/>
      <c r="D34" s="51"/>
      <c r="E34" s="51"/>
      <c r="F34" s="51"/>
      <c r="G34" s="51"/>
      <c r="H34" s="51"/>
      <c r="I34" s="53"/>
      <c r="J34" s="53"/>
      <c r="K34" s="53"/>
      <c r="L34" s="53"/>
      <c r="M34" s="53"/>
      <c r="N34" s="51"/>
      <c r="O34" s="51"/>
      <c r="P34" s="51"/>
      <c r="Q34" s="51"/>
      <c r="R34" s="51"/>
      <c r="S34" s="53"/>
      <c r="T34" s="53"/>
      <c r="U34" s="53"/>
      <c r="V34" s="53"/>
      <c r="W34" s="53"/>
      <c r="X34" s="51"/>
      <c r="Y34" s="51"/>
      <c r="Z34" s="51"/>
      <c r="AA34" s="51"/>
      <c r="AB34" s="51"/>
      <c r="AC34" s="53"/>
      <c r="AD34" s="53"/>
      <c r="AE34" s="53"/>
      <c r="AF34" s="53"/>
      <c r="AG34" s="53"/>
      <c r="AH34" s="51"/>
      <c r="AI34" s="51"/>
      <c r="AJ34" s="51"/>
      <c r="AK34" s="51"/>
      <c r="AL34" s="51"/>
      <c r="AM34" s="53"/>
      <c r="AN34" s="53"/>
      <c r="AO34" s="53"/>
      <c r="AP34" s="53"/>
      <c r="AQ34" s="53"/>
      <c r="AR34" s="51"/>
      <c r="AS34" s="51"/>
      <c r="AT34" s="51"/>
      <c r="AU34" s="51"/>
      <c r="AV34" s="51"/>
      <c r="AW34" s="53"/>
      <c r="AX34" s="53"/>
      <c r="AY34" s="53"/>
      <c r="AZ34" s="53"/>
      <c r="BA34" s="53"/>
      <c r="BB34" s="51"/>
      <c r="BC34" s="51"/>
      <c r="BD34" s="51"/>
      <c r="BE34" s="51"/>
      <c r="BF34" s="51"/>
      <c r="BG34" s="53"/>
      <c r="BH34" s="53"/>
      <c r="BI34" s="53"/>
      <c r="BJ34" s="53"/>
      <c r="BK34" s="53"/>
      <c r="BM34" s="82" t="str">
        <f>IF($B34="","",IF(Registrasi!$E$8&lt;Data!BM$7,"",IF(D34=D$5,1,0)))</f>
        <v/>
      </c>
      <c r="BN34" s="82" t="str">
        <f>IF($B34="","",IF(Registrasi!$E$8&lt;Data!BN$7,"",IF(E34=E$5,1,0)))</f>
        <v/>
      </c>
      <c r="BO34" s="82" t="str">
        <f>IF($B34="","",IF(Registrasi!$E$8&lt;Data!BO$7,"",IF(F34=F$5,1,0)))</f>
        <v/>
      </c>
      <c r="BP34" s="82" t="str">
        <f>IF($B34="","",IF(Registrasi!$E$8&lt;Data!BP$7,"",IF(G34=G$5,1,0)))</f>
        <v/>
      </c>
      <c r="BQ34" s="82" t="str">
        <f>IF($B34="","",IF(Registrasi!$E$8&lt;Data!BQ$7,"",IF(H34=H$5,1,0)))</f>
        <v/>
      </c>
      <c r="BR34" s="82" t="str">
        <f>IF($B34="","",IF(Registrasi!$E$8&lt;Data!BR$7,"",IF(I34=I$5,1,0)))</f>
        <v/>
      </c>
      <c r="BS34" s="82" t="str">
        <f>IF($B34="","",IF(Registrasi!$E$8&lt;Data!BS$7,"",IF(J34=J$5,1,0)))</f>
        <v/>
      </c>
      <c r="BT34" s="82" t="str">
        <f>IF($B34="","",IF(Registrasi!$E$8&lt;Data!BT$7,"",IF(K34=K$5,1,0)))</f>
        <v/>
      </c>
      <c r="BU34" s="82" t="str">
        <f>IF($B34="","",IF(Registrasi!$E$8&lt;Data!BU$7,"",IF(L34=L$5,1,0)))</f>
        <v/>
      </c>
      <c r="BV34" s="82" t="str">
        <f>IF($B34="","",IF(Registrasi!$E$8&lt;Data!BV$7,"",IF(M34=M$5,1,0)))</f>
        <v/>
      </c>
      <c r="BW34" s="82" t="str">
        <f>IF($B34="","",IF(Registrasi!$E$8&lt;Data!BW$7,"",IF(N34=N$5,1,0)))</f>
        <v/>
      </c>
      <c r="BX34" s="82" t="str">
        <f>IF($B34="","",IF(Registrasi!$E$8&lt;Data!BX$7,"",IF(O34=O$5,1,0)))</f>
        <v/>
      </c>
      <c r="BY34" s="82" t="str">
        <f>IF($B34="","",IF(Registrasi!$E$8&lt;Data!BY$7,"",IF(P34=P$5,1,0)))</f>
        <v/>
      </c>
      <c r="BZ34" s="82" t="str">
        <f>IF($B34="","",IF(Registrasi!$E$8&lt;Data!BZ$7,"",IF(Q34=Q$5,1,0)))</f>
        <v/>
      </c>
      <c r="CA34" s="82" t="str">
        <f>IF($B34="","",IF(Registrasi!$E$8&lt;Data!CA$7,"",IF(R34=R$5,1,0)))</f>
        <v/>
      </c>
      <c r="CB34" s="82" t="str">
        <f>IF($B34="","",IF(Registrasi!$E$8&lt;Data!CB$7,"",IF(S34=S$5,1,0)))</f>
        <v/>
      </c>
      <c r="CC34" s="82" t="str">
        <f>IF($B34="","",IF(Registrasi!$E$8&lt;Data!CC$7,"",IF(T34=T$5,1,0)))</f>
        <v/>
      </c>
      <c r="CD34" s="82" t="str">
        <f>IF($B34="","",IF(Registrasi!$E$8&lt;Data!CD$7,"",IF(U34=U$5,1,0)))</f>
        <v/>
      </c>
      <c r="CE34" s="82" t="str">
        <f>IF($B34="","",IF(Registrasi!$E$8&lt;Data!CE$7,"",IF(V34=V$5,1,0)))</f>
        <v/>
      </c>
      <c r="CF34" s="82" t="str">
        <f>IF($B34="","",IF(Registrasi!$E$8&lt;Data!CF$7,"",IF(W34=W$5,1,0)))</f>
        <v/>
      </c>
      <c r="CG34" s="82" t="str">
        <f>IF($B34="","",IF(Registrasi!$E$8&lt;Data!CG$7,"",IF(X34=X$5,1,0)))</f>
        <v/>
      </c>
      <c r="CH34" s="82" t="str">
        <f>IF($B34="","",IF(Registrasi!$E$8&lt;Data!CH$7,"",IF(Y34=Y$5,1,0)))</f>
        <v/>
      </c>
      <c r="CI34" s="82" t="str">
        <f>IF($B34="","",IF(Registrasi!$E$8&lt;Data!CI$7,"",IF(Z34=Z$5,1,0)))</f>
        <v/>
      </c>
      <c r="CJ34" s="82" t="str">
        <f>IF($B34="","",IF(Registrasi!$E$8&lt;Data!CJ$7,"",IF(AA34=AA$5,1,0)))</f>
        <v/>
      </c>
      <c r="CK34" s="82" t="str">
        <f>IF($B34="","",IF(Registrasi!$E$8&lt;Data!CK$7,"",IF(AB34=AB$5,1,0)))</f>
        <v/>
      </c>
      <c r="CL34" s="82" t="str">
        <f>IF($B34="","",IF(Registrasi!$E$8&lt;Data!CL$7,"",IF(AC34=AC$5,1,0)))</f>
        <v/>
      </c>
      <c r="CM34" s="82" t="str">
        <f>IF($B34="","",IF(Registrasi!$E$8&lt;Data!CM$7,"",IF(AD34=AD$5,1,0)))</f>
        <v/>
      </c>
      <c r="CN34" s="82" t="str">
        <f>IF($B34="","",IF(Registrasi!$E$8&lt;Data!CN$7,"",IF(AE34=AE$5,1,0)))</f>
        <v/>
      </c>
      <c r="CO34" s="82" t="str">
        <f>IF($B34="","",IF(Registrasi!$E$8&lt;Data!CO$7,"",IF(AF34=AF$5,1,0)))</f>
        <v/>
      </c>
      <c r="CP34" s="82" t="str">
        <f>IF($B34="","",IF(Registrasi!$E$8&lt;Data!CP$7,"",IF(AG34=AG$5,1,0)))</f>
        <v/>
      </c>
      <c r="CQ34" s="82" t="str">
        <f>IF($B34="","",IF(Registrasi!$E$8&lt;Data!CQ$7,"",IF(AH34=AH$5,1,0)))</f>
        <v/>
      </c>
      <c r="CR34" s="82" t="str">
        <f>IF($B34="","",IF(Registrasi!$E$8&lt;Data!CR$7,"",IF(AI34=AI$5,1,0)))</f>
        <v/>
      </c>
      <c r="CS34" s="82" t="str">
        <f>IF($B34="","",IF(Registrasi!$E$8&lt;Data!CS$7,"",IF(AJ34=AJ$5,1,0)))</f>
        <v/>
      </c>
      <c r="CT34" s="82" t="str">
        <f>IF($B34="","",IF(Registrasi!$E$8&lt;Data!CT$7,"",IF(AK34=AK$5,1,0)))</f>
        <v/>
      </c>
      <c r="CU34" s="82" t="str">
        <f>IF($B34="","",IF(Registrasi!$E$8&lt;Data!CU$7,"",IF(AL34=AL$5,1,0)))</f>
        <v/>
      </c>
      <c r="CV34" s="82" t="str">
        <f>IF($B34="","",IF(Registrasi!$E$8&lt;Data!CV$7,"",IF(AM34=AM$5,1,0)))</f>
        <v/>
      </c>
      <c r="CW34" s="82" t="str">
        <f>IF($B34="","",IF(Registrasi!$E$8&lt;Data!CW$7,"",IF(AN34=AN$5,1,0)))</f>
        <v/>
      </c>
      <c r="CX34" s="82" t="str">
        <f>IF($B34="","",IF(Registrasi!$E$8&lt;Data!CX$7,"",IF(AO34=AO$5,1,0)))</f>
        <v/>
      </c>
      <c r="CY34" s="82" t="str">
        <f>IF($B34="","",IF(Registrasi!$E$8&lt;Data!CY$7,"",IF(AP34=AP$5,1,0)))</f>
        <v/>
      </c>
      <c r="CZ34" s="82" t="str">
        <f>IF($B34="","",IF(Registrasi!$E$8&lt;Data!CZ$7,"",IF(AQ34=AQ$5,1,0)))</f>
        <v/>
      </c>
      <c r="DA34" s="82" t="str">
        <f>IF($B34="","",IF(Registrasi!$E$8&lt;Data!DA$7,"",IF(AR34=AR$5,1,0)))</f>
        <v/>
      </c>
      <c r="DB34" s="82" t="str">
        <f>IF($B34="","",IF(Registrasi!$E$8&lt;Data!DB$7,"",IF(AS34=AS$5,1,0)))</f>
        <v/>
      </c>
      <c r="DC34" s="82" t="str">
        <f>IF($B34="","",IF(Registrasi!$E$8&lt;Data!DC$7,"",IF(AT34=AT$5,1,0)))</f>
        <v/>
      </c>
      <c r="DD34" s="82" t="str">
        <f>IF($B34="","",IF(Registrasi!$E$8&lt;Data!DD$7,"",IF(AU34=AU$5,1,0)))</f>
        <v/>
      </c>
      <c r="DE34" s="82" t="str">
        <f>IF($B34="","",IF(Registrasi!$E$8&lt;Data!DE$7,"",IF(AV34=AV$5,1,0)))</f>
        <v/>
      </c>
      <c r="DF34" s="82" t="str">
        <f>IF($B34="","",IF(Registrasi!$E$8&lt;Data!DF$7,"",IF(AW34=AW$5,1,0)))</f>
        <v/>
      </c>
      <c r="DG34" s="82" t="str">
        <f>IF($B34="","",IF(Registrasi!$E$8&lt;Data!DG$7,"",IF(AX34=AX$5,1,0)))</f>
        <v/>
      </c>
      <c r="DH34" s="82" t="str">
        <f>IF($B34="","",IF(Registrasi!$E$8&lt;Data!DH$7,"",IF(AY34=AY$5,1,0)))</f>
        <v/>
      </c>
      <c r="DI34" s="82" t="str">
        <f>IF($B34="","",IF(Registrasi!$E$8&lt;Data!DI$7,"",IF(AZ34=AZ$5,1,0)))</f>
        <v/>
      </c>
      <c r="DJ34" s="82" t="str">
        <f>IF($B34="","",IF(Registrasi!$E$8&lt;Data!DJ$7,"",IF(BA34=BA$5,1,0)))</f>
        <v/>
      </c>
      <c r="DK34" s="82" t="str">
        <f>IF($B34="","",IF(Registrasi!$E$8&lt;Data!DK$7,"",IF(BB34=BB$5,1,0)))</f>
        <v/>
      </c>
      <c r="DL34" s="82" t="str">
        <f>IF($B34="","",IF(Registrasi!$E$8&lt;Data!DL$7,"",IF(BC34=BC$5,1,0)))</f>
        <v/>
      </c>
      <c r="DM34" s="82" t="str">
        <f>IF($B34="","",IF(Registrasi!$E$8&lt;Data!DM$7,"",IF(BD34=BD$5,1,0)))</f>
        <v/>
      </c>
      <c r="DN34" s="82" t="str">
        <f>IF($B34="","",IF(Registrasi!$E$8&lt;Data!DN$7,"",IF(BE34=BE$5,1,0)))</f>
        <v/>
      </c>
      <c r="DO34" s="82" t="str">
        <f>IF($B34="","",IF(Registrasi!$E$8&lt;Data!DO$7,"",IF(BF34=BF$5,1,0)))</f>
        <v/>
      </c>
      <c r="DP34" s="82" t="str">
        <f>IF($B34="","",IF(Registrasi!$E$8&lt;Data!DP$7,"",IF(BG34=BG$5,1,0)))</f>
        <v/>
      </c>
      <c r="DQ34" s="82" t="str">
        <f>IF($B34="","",IF(Registrasi!$E$8&lt;Data!DQ$7,"",IF(BH34=BH$5,1,0)))</f>
        <v/>
      </c>
      <c r="DR34" s="82" t="str">
        <f>IF($B34="","",IF(Registrasi!$E$8&lt;Data!DR$7,"",IF(BI34=BI$5,1,0)))</f>
        <v/>
      </c>
      <c r="DS34" s="82" t="str">
        <f>IF($B34="","",IF(Registrasi!$E$8&lt;Data!DS$7,"",IF(BJ34=BJ$5,1,0)))</f>
        <v/>
      </c>
      <c r="DT34" s="82" t="str">
        <f>IF($B34="","",IF(Registrasi!$E$8&lt;Data!DT$7,"",IF(BK34=BK$5,1,0)))</f>
        <v/>
      </c>
      <c r="DU34" s="82" t="str">
        <f t="shared" si="0"/>
        <v/>
      </c>
      <c r="DV34" s="82" t="str">
        <f>IF(B34="","",Registrasi!$E$8-DU34)</f>
        <v/>
      </c>
      <c r="DW34" s="83" t="str">
        <f>IFERROR(DU34/Registrasi!$E$8*Registrasi!$E$10,"")</f>
        <v/>
      </c>
      <c r="DX34" s="82" t="str">
        <f>IF(B34="","",IF(DW34&gt;=Registrasi!$E$9,"Tuntas","Tidak Tuntas"))</f>
        <v/>
      </c>
    </row>
    <row r="35" spans="1:128" x14ac:dyDescent="0.25">
      <c r="A35" s="12" t="str">
        <f>IF(B35="","",IFERROR(RANK(DU35,$DU$8:$DU$107,0)+COUNTIF($DU$5:$DU35,DU35)-1,""))</f>
        <v/>
      </c>
      <c r="B35" s="50" t="str">
        <f>IF(Registrasi!$E$7&gt;Data!B34,Data!B34+1,"")</f>
        <v/>
      </c>
      <c r="C35" s="145"/>
      <c r="D35" s="51"/>
      <c r="E35" s="51"/>
      <c r="F35" s="51"/>
      <c r="G35" s="51"/>
      <c r="H35" s="51"/>
      <c r="I35" s="53"/>
      <c r="J35" s="53"/>
      <c r="K35" s="53"/>
      <c r="L35" s="53"/>
      <c r="M35" s="53"/>
      <c r="N35" s="51"/>
      <c r="O35" s="51"/>
      <c r="P35" s="51"/>
      <c r="Q35" s="51"/>
      <c r="R35" s="51"/>
      <c r="S35" s="53"/>
      <c r="T35" s="53"/>
      <c r="U35" s="53"/>
      <c r="V35" s="53"/>
      <c r="W35" s="53"/>
      <c r="X35" s="51"/>
      <c r="Y35" s="51"/>
      <c r="Z35" s="51"/>
      <c r="AA35" s="51"/>
      <c r="AB35" s="51"/>
      <c r="AC35" s="53"/>
      <c r="AD35" s="53"/>
      <c r="AE35" s="53"/>
      <c r="AF35" s="53"/>
      <c r="AG35" s="53"/>
      <c r="AH35" s="51"/>
      <c r="AI35" s="51"/>
      <c r="AJ35" s="51"/>
      <c r="AK35" s="51"/>
      <c r="AL35" s="51"/>
      <c r="AM35" s="53"/>
      <c r="AN35" s="53"/>
      <c r="AO35" s="53"/>
      <c r="AP35" s="53"/>
      <c r="AQ35" s="53"/>
      <c r="AR35" s="51"/>
      <c r="AS35" s="51"/>
      <c r="AT35" s="51"/>
      <c r="AU35" s="51"/>
      <c r="AV35" s="51"/>
      <c r="AW35" s="53"/>
      <c r="AX35" s="53"/>
      <c r="AY35" s="53"/>
      <c r="AZ35" s="53"/>
      <c r="BA35" s="53"/>
      <c r="BB35" s="51"/>
      <c r="BC35" s="51"/>
      <c r="BD35" s="51"/>
      <c r="BE35" s="51"/>
      <c r="BF35" s="51"/>
      <c r="BG35" s="53"/>
      <c r="BH35" s="53"/>
      <c r="BI35" s="53"/>
      <c r="BJ35" s="53"/>
      <c r="BK35" s="53"/>
      <c r="BM35" s="82" t="str">
        <f>IF($B35="","",IF(Registrasi!$E$8&lt;Data!BM$7,"",IF(D35=D$5,1,0)))</f>
        <v/>
      </c>
      <c r="BN35" s="82" t="str">
        <f>IF($B35="","",IF(Registrasi!$E$8&lt;Data!BN$7,"",IF(E35=E$5,1,0)))</f>
        <v/>
      </c>
      <c r="BO35" s="82" t="str">
        <f>IF($B35="","",IF(Registrasi!$E$8&lt;Data!BO$7,"",IF(F35=F$5,1,0)))</f>
        <v/>
      </c>
      <c r="BP35" s="82" t="str">
        <f>IF($B35="","",IF(Registrasi!$E$8&lt;Data!BP$7,"",IF(G35=G$5,1,0)))</f>
        <v/>
      </c>
      <c r="BQ35" s="82" t="str">
        <f>IF($B35="","",IF(Registrasi!$E$8&lt;Data!BQ$7,"",IF(H35=H$5,1,0)))</f>
        <v/>
      </c>
      <c r="BR35" s="82" t="str">
        <f>IF($B35="","",IF(Registrasi!$E$8&lt;Data!BR$7,"",IF(I35=I$5,1,0)))</f>
        <v/>
      </c>
      <c r="BS35" s="82" t="str">
        <f>IF($B35="","",IF(Registrasi!$E$8&lt;Data!BS$7,"",IF(J35=J$5,1,0)))</f>
        <v/>
      </c>
      <c r="BT35" s="82" t="str">
        <f>IF($B35="","",IF(Registrasi!$E$8&lt;Data!BT$7,"",IF(K35=K$5,1,0)))</f>
        <v/>
      </c>
      <c r="BU35" s="82" t="str">
        <f>IF($B35="","",IF(Registrasi!$E$8&lt;Data!BU$7,"",IF(L35=L$5,1,0)))</f>
        <v/>
      </c>
      <c r="BV35" s="82" t="str">
        <f>IF($B35="","",IF(Registrasi!$E$8&lt;Data!BV$7,"",IF(M35=M$5,1,0)))</f>
        <v/>
      </c>
      <c r="BW35" s="82" t="str">
        <f>IF($B35="","",IF(Registrasi!$E$8&lt;Data!BW$7,"",IF(N35=N$5,1,0)))</f>
        <v/>
      </c>
      <c r="BX35" s="82" t="str">
        <f>IF($B35="","",IF(Registrasi!$E$8&lt;Data!BX$7,"",IF(O35=O$5,1,0)))</f>
        <v/>
      </c>
      <c r="BY35" s="82" t="str">
        <f>IF($B35="","",IF(Registrasi!$E$8&lt;Data!BY$7,"",IF(P35=P$5,1,0)))</f>
        <v/>
      </c>
      <c r="BZ35" s="82" t="str">
        <f>IF($B35="","",IF(Registrasi!$E$8&lt;Data!BZ$7,"",IF(Q35=Q$5,1,0)))</f>
        <v/>
      </c>
      <c r="CA35" s="82" t="str">
        <f>IF($B35="","",IF(Registrasi!$E$8&lt;Data!CA$7,"",IF(R35=R$5,1,0)))</f>
        <v/>
      </c>
      <c r="CB35" s="82" t="str">
        <f>IF($B35="","",IF(Registrasi!$E$8&lt;Data!CB$7,"",IF(S35=S$5,1,0)))</f>
        <v/>
      </c>
      <c r="CC35" s="82" t="str">
        <f>IF($B35="","",IF(Registrasi!$E$8&lt;Data!CC$7,"",IF(T35=T$5,1,0)))</f>
        <v/>
      </c>
      <c r="CD35" s="82" t="str">
        <f>IF($B35="","",IF(Registrasi!$E$8&lt;Data!CD$7,"",IF(U35=U$5,1,0)))</f>
        <v/>
      </c>
      <c r="CE35" s="82" t="str">
        <f>IF($B35="","",IF(Registrasi!$E$8&lt;Data!CE$7,"",IF(V35=V$5,1,0)))</f>
        <v/>
      </c>
      <c r="CF35" s="82" t="str">
        <f>IF($B35="","",IF(Registrasi!$E$8&lt;Data!CF$7,"",IF(W35=W$5,1,0)))</f>
        <v/>
      </c>
      <c r="CG35" s="82" t="str">
        <f>IF($B35="","",IF(Registrasi!$E$8&lt;Data!CG$7,"",IF(X35=X$5,1,0)))</f>
        <v/>
      </c>
      <c r="CH35" s="82" t="str">
        <f>IF($B35="","",IF(Registrasi!$E$8&lt;Data!CH$7,"",IF(Y35=Y$5,1,0)))</f>
        <v/>
      </c>
      <c r="CI35" s="82" t="str">
        <f>IF($B35="","",IF(Registrasi!$E$8&lt;Data!CI$7,"",IF(Z35=Z$5,1,0)))</f>
        <v/>
      </c>
      <c r="CJ35" s="82" t="str">
        <f>IF($B35="","",IF(Registrasi!$E$8&lt;Data!CJ$7,"",IF(AA35=AA$5,1,0)))</f>
        <v/>
      </c>
      <c r="CK35" s="82" t="str">
        <f>IF($B35="","",IF(Registrasi!$E$8&lt;Data!CK$7,"",IF(AB35=AB$5,1,0)))</f>
        <v/>
      </c>
      <c r="CL35" s="82" t="str">
        <f>IF($B35="","",IF(Registrasi!$E$8&lt;Data!CL$7,"",IF(AC35=AC$5,1,0)))</f>
        <v/>
      </c>
      <c r="CM35" s="82" t="str">
        <f>IF($B35="","",IF(Registrasi!$E$8&lt;Data!CM$7,"",IF(AD35=AD$5,1,0)))</f>
        <v/>
      </c>
      <c r="CN35" s="82" t="str">
        <f>IF($B35="","",IF(Registrasi!$E$8&lt;Data!CN$7,"",IF(AE35=AE$5,1,0)))</f>
        <v/>
      </c>
      <c r="CO35" s="82" t="str">
        <f>IF($B35="","",IF(Registrasi!$E$8&lt;Data!CO$7,"",IF(AF35=AF$5,1,0)))</f>
        <v/>
      </c>
      <c r="CP35" s="82" t="str">
        <f>IF($B35="","",IF(Registrasi!$E$8&lt;Data!CP$7,"",IF(AG35=AG$5,1,0)))</f>
        <v/>
      </c>
      <c r="CQ35" s="82" t="str">
        <f>IF($B35="","",IF(Registrasi!$E$8&lt;Data!CQ$7,"",IF(AH35=AH$5,1,0)))</f>
        <v/>
      </c>
      <c r="CR35" s="82" t="str">
        <f>IF($B35="","",IF(Registrasi!$E$8&lt;Data!CR$7,"",IF(AI35=AI$5,1,0)))</f>
        <v/>
      </c>
      <c r="CS35" s="82" t="str">
        <f>IF($B35="","",IF(Registrasi!$E$8&lt;Data!CS$7,"",IF(AJ35=AJ$5,1,0)))</f>
        <v/>
      </c>
      <c r="CT35" s="82" t="str">
        <f>IF($B35="","",IF(Registrasi!$E$8&lt;Data!CT$7,"",IF(AK35=AK$5,1,0)))</f>
        <v/>
      </c>
      <c r="CU35" s="82" t="str">
        <f>IF($B35="","",IF(Registrasi!$E$8&lt;Data!CU$7,"",IF(AL35=AL$5,1,0)))</f>
        <v/>
      </c>
      <c r="CV35" s="82" t="str">
        <f>IF($B35="","",IF(Registrasi!$E$8&lt;Data!CV$7,"",IF(AM35=AM$5,1,0)))</f>
        <v/>
      </c>
      <c r="CW35" s="82" t="str">
        <f>IF($B35="","",IF(Registrasi!$E$8&lt;Data!CW$7,"",IF(AN35=AN$5,1,0)))</f>
        <v/>
      </c>
      <c r="CX35" s="82" t="str">
        <f>IF($B35="","",IF(Registrasi!$E$8&lt;Data!CX$7,"",IF(AO35=AO$5,1,0)))</f>
        <v/>
      </c>
      <c r="CY35" s="82" t="str">
        <f>IF($B35="","",IF(Registrasi!$E$8&lt;Data!CY$7,"",IF(AP35=AP$5,1,0)))</f>
        <v/>
      </c>
      <c r="CZ35" s="82" t="str">
        <f>IF($B35="","",IF(Registrasi!$E$8&lt;Data!CZ$7,"",IF(AQ35=AQ$5,1,0)))</f>
        <v/>
      </c>
      <c r="DA35" s="82" t="str">
        <f>IF($B35="","",IF(Registrasi!$E$8&lt;Data!DA$7,"",IF(AR35=AR$5,1,0)))</f>
        <v/>
      </c>
      <c r="DB35" s="82" t="str">
        <f>IF($B35="","",IF(Registrasi!$E$8&lt;Data!DB$7,"",IF(AS35=AS$5,1,0)))</f>
        <v/>
      </c>
      <c r="DC35" s="82" t="str">
        <f>IF($B35="","",IF(Registrasi!$E$8&lt;Data!DC$7,"",IF(AT35=AT$5,1,0)))</f>
        <v/>
      </c>
      <c r="DD35" s="82" t="str">
        <f>IF($B35="","",IF(Registrasi!$E$8&lt;Data!DD$7,"",IF(AU35=AU$5,1,0)))</f>
        <v/>
      </c>
      <c r="DE35" s="82" t="str">
        <f>IF($B35="","",IF(Registrasi!$E$8&lt;Data!DE$7,"",IF(AV35=AV$5,1,0)))</f>
        <v/>
      </c>
      <c r="DF35" s="82" t="str">
        <f>IF($B35="","",IF(Registrasi!$E$8&lt;Data!DF$7,"",IF(AW35=AW$5,1,0)))</f>
        <v/>
      </c>
      <c r="DG35" s="82" t="str">
        <f>IF($B35="","",IF(Registrasi!$E$8&lt;Data!DG$7,"",IF(AX35=AX$5,1,0)))</f>
        <v/>
      </c>
      <c r="DH35" s="82" t="str">
        <f>IF($B35="","",IF(Registrasi!$E$8&lt;Data!DH$7,"",IF(AY35=AY$5,1,0)))</f>
        <v/>
      </c>
      <c r="DI35" s="82" t="str">
        <f>IF($B35="","",IF(Registrasi!$E$8&lt;Data!DI$7,"",IF(AZ35=AZ$5,1,0)))</f>
        <v/>
      </c>
      <c r="DJ35" s="82" t="str">
        <f>IF($B35="","",IF(Registrasi!$E$8&lt;Data!DJ$7,"",IF(BA35=BA$5,1,0)))</f>
        <v/>
      </c>
      <c r="DK35" s="82" t="str">
        <f>IF($B35="","",IF(Registrasi!$E$8&lt;Data!DK$7,"",IF(BB35=BB$5,1,0)))</f>
        <v/>
      </c>
      <c r="DL35" s="82" t="str">
        <f>IF($B35="","",IF(Registrasi!$E$8&lt;Data!DL$7,"",IF(BC35=BC$5,1,0)))</f>
        <v/>
      </c>
      <c r="DM35" s="82" t="str">
        <f>IF($B35="","",IF(Registrasi!$E$8&lt;Data!DM$7,"",IF(BD35=BD$5,1,0)))</f>
        <v/>
      </c>
      <c r="DN35" s="82" t="str">
        <f>IF($B35="","",IF(Registrasi!$E$8&lt;Data!DN$7,"",IF(BE35=BE$5,1,0)))</f>
        <v/>
      </c>
      <c r="DO35" s="82" t="str">
        <f>IF($B35="","",IF(Registrasi!$E$8&lt;Data!DO$7,"",IF(BF35=BF$5,1,0)))</f>
        <v/>
      </c>
      <c r="DP35" s="82" t="str">
        <f>IF($B35="","",IF(Registrasi!$E$8&lt;Data!DP$7,"",IF(BG35=BG$5,1,0)))</f>
        <v/>
      </c>
      <c r="DQ35" s="82" t="str">
        <f>IF($B35="","",IF(Registrasi!$E$8&lt;Data!DQ$7,"",IF(BH35=BH$5,1,0)))</f>
        <v/>
      </c>
      <c r="DR35" s="82" t="str">
        <f>IF($B35="","",IF(Registrasi!$E$8&lt;Data!DR$7,"",IF(BI35=BI$5,1,0)))</f>
        <v/>
      </c>
      <c r="DS35" s="82" t="str">
        <f>IF($B35="","",IF(Registrasi!$E$8&lt;Data!DS$7,"",IF(BJ35=BJ$5,1,0)))</f>
        <v/>
      </c>
      <c r="DT35" s="82" t="str">
        <f>IF($B35="","",IF(Registrasi!$E$8&lt;Data!DT$7,"",IF(BK35=BK$5,1,0)))</f>
        <v/>
      </c>
      <c r="DU35" s="82" t="str">
        <f t="shared" si="0"/>
        <v/>
      </c>
      <c r="DV35" s="82" t="str">
        <f>IF(B35="","",Registrasi!$E$8-DU35)</f>
        <v/>
      </c>
      <c r="DW35" s="83" t="str">
        <f>IFERROR(DU35/Registrasi!$E$8*Registrasi!$E$10,"")</f>
        <v/>
      </c>
      <c r="DX35" s="82" t="str">
        <f>IF(B35="","",IF(DW35&gt;=Registrasi!$E$9,"Tuntas","Tidak Tuntas"))</f>
        <v/>
      </c>
    </row>
    <row r="36" spans="1:128" x14ac:dyDescent="0.25">
      <c r="A36" s="12" t="str">
        <f>IF(B36="","",IFERROR(RANK(DU36,$DU$8:$DU$107,0)+COUNTIF($DU$5:$DU36,DU36)-1,""))</f>
        <v/>
      </c>
      <c r="B36" s="50" t="str">
        <f>IF(Registrasi!$E$7&gt;Data!B35,Data!B35+1,"")</f>
        <v/>
      </c>
      <c r="C36" s="145"/>
      <c r="D36" s="51"/>
      <c r="E36" s="51"/>
      <c r="F36" s="51"/>
      <c r="G36" s="51"/>
      <c r="H36" s="51"/>
      <c r="I36" s="53"/>
      <c r="J36" s="53"/>
      <c r="K36" s="53"/>
      <c r="L36" s="53"/>
      <c r="M36" s="53"/>
      <c r="N36" s="51"/>
      <c r="O36" s="51"/>
      <c r="P36" s="51"/>
      <c r="Q36" s="51"/>
      <c r="R36" s="51"/>
      <c r="S36" s="53"/>
      <c r="T36" s="53"/>
      <c r="U36" s="53"/>
      <c r="V36" s="53"/>
      <c r="W36" s="53"/>
      <c r="X36" s="51"/>
      <c r="Y36" s="51"/>
      <c r="Z36" s="51"/>
      <c r="AA36" s="51"/>
      <c r="AB36" s="51"/>
      <c r="AC36" s="53"/>
      <c r="AD36" s="53"/>
      <c r="AE36" s="53"/>
      <c r="AF36" s="53"/>
      <c r="AG36" s="53"/>
      <c r="AH36" s="51"/>
      <c r="AI36" s="51"/>
      <c r="AJ36" s="51"/>
      <c r="AK36" s="51"/>
      <c r="AL36" s="51"/>
      <c r="AM36" s="53"/>
      <c r="AN36" s="53"/>
      <c r="AO36" s="53"/>
      <c r="AP36" s="53"/>
      <c r="AQ36" s="53"/>
      <c r="AR36" s="51"/>
      <c r="AS36" s="51"/>
      <c r="AT36" s="51"/>
      <c r="AU36" s="51"/>
      <c r="AV36" s="51"/>
      <c r="AW36" s="53"/>
      <c r="AX36" s="53"/>
      <c r="AY36" s="53"/>
      <c r="AZ36" s="53"/>
      <c r="BA36" s="53"/>
      <c r="BB36" s="51"/>
      <c r="BC36" s="51"/>
      <c r="BD36" s="51"/>
      <c r="BE36" s="51"/>
      <c r="BF36" s="51"/>
      <c r="BG36" s="53"/>
      <c r="BH36" s="53"/>
      <c r="BI36" s="53"/>
      <c r="BJ36" s="53"/>
      <c r="BK36" s="53"/>
      <c r="BM36" s="82" t="str">
        <f>IF($B36="","",IF(Registrasi!$E$8&lt;Data!BM$7,"",IF(D36=D$5,1,0)))</f>
        <v/>
      </c>
      <c r="BN36" s="82" t="str">
        <f>IF($B36="","",IF(Registrasi!$E$8&lt;Data!BN$7,"",IF(E36=E$5,1,0)))</f>
        <v/>
      </c>
      <c r="BO36" s="82" t="str">
        <f>IF($B36="","",IF(Registrasi!$E$8&lt;Data!BO$7,"",IF(F36=F$5,1,0)))</f>
        <v/>
      </c>
      <c r="BP36" s="82" t="str">
        <f>IF($B36="","",IF(Registrasi!$E$8&lt;Data!BP$7,"",IF(G36=G$5,1,0)))</f>
        <v/>
      </c>
      <c r="BQ36" s="82" t="str">
        <f>IF($B36="","",IF(Registrasi!$E$8&lt;Data!BQ$7,"",IF(H36=H$5,1,0)))</f>
        <v/>
      </c>
      <c r="BR36" s="82" t="str">
        <f>IF($B36="","",IF(Registrasi!$E$8&lt;Data!BR$7,"",IF(I36=I$5,1,0)))</f>
        <v/>
      </c>
      <c r="BS36" s="82" t="str">
        <f>IF($B36="","",IF(Registrasi!$E$8&lt;Data!BS$7,"",IF(J36=J$5,1,0)))</f>
        <v/>
      </c>
      <c r="BT36" s="82" t="str">
        <f>IF($B36="","",IF(Registrasi!$E$8&lt;Data!BT$7,"",IF(K36=K$5,1,0)))</f>
        <v/>
      </c>
      <c r="BU36" s="82" t="str">
        <f>IF($B36="","",IF(Registrasi!$E$8&lt;Data!BU$7,"",IF(L36=L$5,1,0)))</f>
        <v/>
      </c>
      <c r="BV36" s="82" t="str">
        <f>IF($B36="","",IF(Registrasi!$E$8&lt;Data!BV$7,"",IF(M36=M$5,1,0)))</f>
        <v/>
      </c>
      <c r="BW36" s="82" t="str">
        <f>IF($B36="","",IF(Registrasi!$E$8&lt;Data!BW$7,"",IF(N36=N$5,1,0)))</f>
        <v/>
      </c>
      <c r="BX36" s="82" t="str">
        <f>IF($B36="","",IF(Registrasi!$E$8&lt;Data!BX$7,"",IF(O36=O$5,1,0)))</f>
        <v/>
      </c>
      <c r="BY36" s="82" t="str">
        <f>IF($B36="","",IF(Registrasi!$E$8&lt;Data!BY$7,"",IF(P36=P$5,1,0)))</f>
        <v/>
      </c>
      <c r="BZ36" s="82" t="str">
        <f>IF($B36="","",IF(Registrasi!$E$8&lt;Data!BZ$7,"",IF(Q36=Q$5,1,0)))</f>
        <v/>
      </c>
      <c r="CA36" s="82" t="str">
        <f>IF($B36="","",IF(Registrasi!$E$8&lt;Data!CA$7,"",IF(R36=R$5,1,0)))</f>
        <v/>
      </c>
      <c r="CB36" s="82" t="str">
        <f>IF($B36="","",IF(Registrasi!$E$8&lt;Data!CB$7,"",IF(S36=S$5,1,0)))</f>
        <v/>
      </c>
      <c r="CC36" s="82" t="str">
        <f>IF($B36="","",IF(Registrasi!$E$8&lt;Data!CC$7,"",IF(T36=T$5,1,0)))</f>
        <v/>
      </c>
      <c r="CD36" s="82" t="str">
        <f>IF($B36="","",IF(Registrasi!$E$8&lt;Data!CD$7,"",IF(U36=U$5,1,0)))</f>
        <v/>
      </c>
      <c r="CE36" s="82" t="str">
        <f>IF($B36="","",IF(Registrasi!$E$8&lt;Data!CE$7,"",IF(V36=V$5,1,0)))</f>
        <v/>
      </c>
      <c r="CF36" s="82" t="str">
        <f>IF($B36="","",IF(Registrasi!$E$8&lt;Data!CF$7,"",IF(W36=W$5,1,0)))</f>
        <v/>
      </c>
      <c r="CG36" s="82" t="str">
        <f>IF($B36="","",IF(Registrasi!$E$8&lt;Data!CG$7,"",IF(X36=X$5,1,0)))</f>
        <v/>
      </c>
      <c r="CH36" s="82" t="str">
        <f>IF($B36="","",IF(Registrasi!$E$8&lt;Data!CH$7,"",IF(Y36=Y$5,1,0)))</f>
        <v/>
      </c>
      <c r="CI36" s="82" t="str">
        <f>IF($B36="","",IF(Registrasi!$E$8&lt;Data!CI$7,"",IF(Z36=Z$5,1,0)))</f>
        <v/>
      </c>
      <c r="CJ36" s="82" t="str">
        <f>IF($B36="","",IF(Registrasi!$E$8&lt;Data!CJ$7,"",IF(AA36=AA$5,1,0)))</f>
        <v/>
      </c>
      <c r="CK36" s="82" t="str">
        <f>IF($B36="","",IF(Registrasi!$E$8&lt;Data!CK$7,"",IF(AB36=AB$5,1,0)))</f>
        <v/>
      </c>
      <c r="CL36" s="82" t="str">
        <f>IF($B36="","",IF(Registrasi!$E$8&lt;Data!CL$7,"",IF(AC36=AC$5,1,0)))</f>
        <v/>
      </c>
      <c r="CM36" s="82" t="str">
        <f>IF($B36="","",IF(Registrasi!$E$8&lt;Data!CM$7,"",IF(AD36=AD$5,1,0)))</f>
        <v/>
      </c>
      <c r="CN36" s="82" t="str">
        <f>IF($B36="","",IF(Registrasi!$E$8&lt;Data!CN$7,"",IF(AE36=AE$5,1,0)))</f>
        <v/>
      </c>
      <c r="CO36" s="82" t="str">
        <f>IF($B36="","",IF(Registrasi!$E$8&lt;Data!CO$7,"",IF(AF36=AF$5,1,0)))</f>
        <v/>
      </c>
      <c r="CP36" s="82" t="str">
        <f>IF($B36="","",IF(Registrasi!$E$8&lt;Data!CP$7,"",IF(AG36=AG$5,1,0)))</f>
        <v/>
      </c>
      <c r="CQ36" s="82" t="str">
        <f>IF($B36="","",IF(Registrasi!$E$8&lt;Data!CQ$7,"",IF(AH36=AH$5,1,0)))</f>
        <v/>
      </c>
      <c r="CR36" s="82" t="str">
        <f>IF($B36="","",IF(Registrasi!$E$8&lt;Data!CR$7,"",IF(AI36=AI$5,1,0)))</f>
        <v/>
      </c>
      <c r="CS36" s="82" t="str">
        <f>IF($B36="","",IF(Registrasi!$E$8&lt;Data!CS$7,"",IF(AJ36=AJ$5,1,0)))</f>
        <v/>
      </c>
      <c r="CT36" s="82" t="str">
        <f>IF($B36="","",IF(Registrasi!$E$8&lt;Data!CT$7,"",IF(AK36=AK$5,1,0)))</f>
        <v/>
      </c>
      <c r="CU36" s="82" t="str">
        <f>IF($B36="","",IF(Registrasi!$E$8&lt;Data!CU$7,"",IF(AL36=AL$5,1,0)))</f>
        <v/>
      </c>
      <c r="CV36" s="82" t="str">
        <f>IF($B36="","",IF(Registrasi!$E$8&lt;Data!CV$7,"",IF(AM36=AM$5,1,0)))</f>
        <v/>
      </c>
      <c r="CW36" s="82" t="str">
        <f>IF($B36="","",IF(Registrasi!$E$8&lt;Data!CW$7,"",IF(AN36=AN$5,1,0)))</f>
        <v/>
      </c>
      <c r="CX36" s="82" t="str">
        <f>IF($B36="","",IF(Registrasi!$E$8&lt;Data!CX$7,"",IF(AO36=AO$5,1,0)))</f>
        <v/>
      </c>
      <c r="CY36" s="82" t="str">
        <f>IF($B36="","",IF(Registrasi!$E$8&lt;Data!CY$7,"",IF(AP36=AP$5,1,0)))</f>
        <v/>
      </c>
      <c r="CZ36" s="82" t="str">
        <f>IF($B36="","",IF(Registrasi!$E$8&lt;Data!CZ$7,"",IF(AQ36=AQ$5,1,0)))</f>
        <v/>
      </c>
      <c r="DA36" s="82" t="str">
        <f>IF($B36="","",IF(Registrasi!$E$8&lt;Data!DA$7,"",IF(AR36=AR$5,1,0)))</f>
        <v/>
      </c>
      <c r="DB36" s="82" t="str">
        <f>IF($B36="","",IF(Registrasi!$E$8&lt;Data!DB$7,"",IF(AS36=AS$5,1,0)))</f>
        <v/>
      </c>
      <c r="DC36" s="82" t="str">
        <f>IF($B36="","",IF(Registrasi!$E$8&lt;Data!DC$7,"",IF(AT36=AT$5,1,0)))</f>
        <v/>
      </c>
      <c r="DD36" s="82" t="str">
        <f>IF($B36="","",IF(Registrasi!$E$8&lt;Data!DD$7,"",IF(AU36=AU$5,1,0)))</f>
        <v/>
      </c>
      <c r="DE36" s="82" t="str">
        <f>IF($B36="","",IF(Registrasi!$E$8&lt;Data!DE$7,"",IF(AV36=AV$5,1,0)))</f>
        <v/>
      </c>
      <c r="DF36" s="82" t="str">
        <f>IF($B36="","",IF(Registrasi!$E$8&lt;Data!DF$7,"",IF(AW36=AW$5,1,0)))</f>
        <v/>
      </c>
      <c r="DG36" s="82" t="str">
        <f>IF($B36="","",IF(Registrasi!$E$8&lt;Data!DG$7,"",IF(AX36=AX$5,1,0)))</f>
        <v/>
      </c>
      <c r="DH36" s="82" t="str">
        <f>IF($B36="","",IF(Registrasi!$E$8&lt;Data!DH$7,"",IF(AY36=AY$5,1,0)))</f>
        <v/>
      </c>
      <c r="DI36" s="82" t="str">
        <f>IF($B36="","",IF(Registrasi!$E$8&lt;Data!DI$7,"",IF(AZ36=AZ$5,1,0)))</f>
        <v/>
      </c>
      <c r="DJ36" s="82" t="str">
        <f>IF($B36="","",IF(Registrasi!$E$8&lt;Data!DJ$7,"",IF(BA36=BA$5,1,0)))</f>
        <v/>
      </c>
      <c r="DK36" s="82" t="str">
        <f>IF($B36="","",IF(Registrasi!$E$8&lt;Data!DK$7,"",IF(BB36=BB$5,1,0)))</f>
        <v/>
      </c>
      <c r="DL36" s="82" t="str">
        <f>IF($B36="","",IF(Registrasi!$E$8&lt;Data!DL$7,"",IF(BC36=BC$5,1,0)))</f>
        <v/>
      </c>
      <c r="DM36" s="82" t="str">
        <f>IF($B36="","",IF(Registrasi!$E$8&lt;Data!DM$7,"",IF(BD36=BD$5,1,0)))</f>
        <v/>
      </c>
      <c r="DN36" s="82" t="str">
        <f>IF($B36="","",IF(Registrasi!$E$8&lt;Data!DN$7,"",IF(BE36=BE$5,1,0)))</f>
        <v/>
      </c>
      <c r="DO36" s="82" t="str">
        <f>IF($B36="","",IF(Registrasi!$E$8&lt;Data!DO$7,"",IF(BF36=BF$5,1,0)))</f>
        <v/>
      </c>
      <c r="DP36" s="82" t="str">
        <f>IF($B36="","",IF(Registrasi!$E$8&lt;Data!DP$7,"",IF(BG36=BG$5,1,0)))</f>
        <v/>
      </c>
      <c r="DQ36" s="82" t="str">
        <f>IF($B36="","",IF(Registrasi!$E$8&lt;Data!DQ$7,"",IF(BH36=BH$5,1,0)))</f>
        <v/>
      </c>
      <c r="DR36" s="82" t="str">
        <f>IF($B36="","",IF(Registrasi!$E$8&lt;Data!DR$7,"",IF(BI36=BI$5,1,0)))</f>
        <v/>
      </c>
      <c r="DS36" s="82" t="str">
        <f>IF($B36="","",IF(Registrasi!$E$8&lt;Data!DS$7,"",IF(BJ36=BJ$5,1,0)))</f>
        <v/>
      </c>
      <c r="DT36" s="82" t="str">
        <f>IF($B36="","",IF(Registrasi!$E$8&lt;Data!DT$7,"",IF(BK36=BK$5,1,0)))</f>
        <v/>
      </c>
      <c r="DU36" s="82" t="str">
        <f t="shared" si="0"/>
        <v/>
      </c>
      <c r="DV36" s="82" t="str">
        <f>IF(B36="","",Registrasi!$E$8-DU36)</f>
        <v/>
      </c>
      <c r="DW36" s="83" t="str">
        <f>IFERROR(DU36/Registrasi!$E$8*Registrasi!$E$10,"")</f>
        <v/>
      </c>
      <c r="DX36" s="82" t="str">
        <f>IF(B36="","",IF(DW36&gt;=Registrasi!$E$9,"Tuntas","Tidak Tuntas"))</f>
        <v/>
      </c>
    </row>
    <row r="37" spans="1:128" x14ac:dyDescent="0.25">
      <c r="A37" s="12" t="str">
        <f>IF(B37="","",IFERROR(RANK(DU37,$DU$8:$DU$107,0)+COUNTIF($DU$5:$DU37,DU37)-1,""))</f>
        <v/>
      </c>
      <c r="B37" s="50" t="str">
        <f>IF(Registrasi!$E$7&gt;Data!B36,Data!B36+1,"")</f>
        <v/>
      </c>
      <c r="C37" s="146"/>
      <c r="D37" s="51"/>
      <c r="E37" s="51"/>
      <c r="F37" s="51"/>
      <c r="G37" s="51"/>
      <c r="H37" s="51"/>
      <c r="I37" s="53"/>
      <c r="J37" s="53"/>
      <c r="K37" s="53"/>
      <c r="L37" s="53"/>
      <c r="M37" s="53"/>
      <c r="N37" s="51"/>
      <c r="O37" s="51"/>
      <c r="P37" s="51"/>
      <c r="Q37" s="51"/>
      <c r="R37" s="51"/>
      <c r="S37" s="53"/>
      <c r="T37" s="53"/>
      <c r="U37" s="53"/>
      <c r="V37" s="53"/>
      <c r="W37" s="53"/>
      <c r="X37" s="51"/>
      <c r="Y37" s="51"/>
      <c r="Z37" s="51"/>
      <c r="AA37" s="51"/>
      <c r="AB37" s="51"/>
      <c r="AC37" s="53"/>
      <c r="AD37" s="53"/>
      <c r="AE37" s="53"/>
      <c r="AF37" s="53"/>
      <c r="AG37" s="53"/>
      <c r="AH37" s="51"/>
      <c r="AI37" s="51"/>
      <c r="AJ37" s="51"/>
      <c r="AK37" s="51"/>
      <c r="AL37" s="51"/>
      <c r="AM37" s="53"/>
      <c r="AN37" s="53"/>
      <c r="AO37" s="53"/>
      <c r="AP37" s="53"/>
      <c r="AQ37" s="53"/>
      <c r="AR37" s="51"/>
      <c r="AS37" s="51"/>
      <c r="AT37" s="51"/>
      <c r="AU37" s="51"/>
      <c r="AV37" s="51"/>
      <c r="AW37" s="53"/>
      <c r="AX37" s="53"/>
      <c r="AY37" s="53"/>
      <c r="AZ37" s="53"/>
      <c r="BA37" s="53"/>
      <c r="BB37" s="51"/>
      <c r="BC37" s="51"/>
      <c r="BD37" s="51"/>
      <c r="BE37" s="51"/>
      <c r="BF37" s="51"/>
      <c r="BG37" s="53"/>
      <c r="BH37" s="53"/>
      <c r="BI37" s="53"/>
      <c r="BJ37" s="53"/>
      <c r="BK37" s="53"/>
      <c r="BM37" s="82" t="str">
        <f>IF($B37="","",IF(Registrasi!$E$8&lt;Data!BM$7,"",IF(D37=D$5,1,0)))</f>
        <v/>
      </c>
      <c r="BN37" s="82" t="str">
        <f>IF($B37="","",IF(Registrasi!$E$8&lt;Data!BN$7,"",IF(E37=E$5,1,0)))</f>
        <v/>
      </c>
      <c r="BO37" s="82" t="str">
        <f>IF($B37="","",IF(Registrasi!$E$8&lt;Data!BO$7,"",IF(F37=F$5,1,0)))</f>
        <v/>
      </c>
      <c r="BP37" s="82" t="str">
        <f>IF($B37="","",IF(Registrasi!$E$8&lt;Data!BP$7,"",IF(G37=G$5,1,0)))</f>
        <v/>
      </c>
      <c r="BQ37" s="82" t="str">
        <f>IF($B37="","",IF(Registrasi!$E$8&lt;Data!BQ$7,"",IF(H37=H$5,1,0)))</f>
        <v/>
      </c>
      <c r="BR37" s="82" t="str">
        <f>IF($B37="","",IF(Registrasi!$E$8&lt;Data!BR$7,"",IF(I37=I$5,1,0)))</f>
        <v/>
      </c>
      <c r="BS37" s="82" t="str">
        <f>IF($B37="","",IF(Registrasi!$E$8&lt;Data!BS$7,"",IF(J37=J$5,1,0)))</f>
        <v/>
      </c>
      <c r="BT37" s="82" t="str">
        <f>IF($B37="","",IF(Registrasi!$E$8&lt;Data!BT$7,"",IF(K37=K$5,1,0)))</f>
        <v/>
      </c>
      <c r="BU37" s="82" t="str">
        <f>IF($B37="","",IF(Registrasi!$E$8&lt;Data!BU$7,"",IF(L37=L$5,1,0)))</f>
        <v/>
      </c>
      <c r="BV37" s="82" t="str">
        <f>IF($B37="","",IF(Registrasi!$E$8&lt;Data!BV$7,"",IF(M37=M$5,1,0)))</f>
        <v/>
      </c>
      <c r="BW37" s="82" t="str">
        <f>IF($B37="","",IF(Registrasi!$E$8&lt;Data!BW$7,"",IF(N37=N$5,1,0)))</f>
        <v/>
      </c>
      <c r="BX37" s="82" t="str">
        <f>IF($B37="","",IF(Registrasi!$E$8&lt;Data!BX$7,"",IF(O37=O$5,1,0)))</f>
        <v/>
      </c>
      <c r="BY37" s="82" t="str">
        <f>IF($B37="","",IF(Registrasi!$E$8&lt;Data!BY$7,"",IF(P37=P$5,1,0)))</f>
        <v/>
      </c>
      <c r="BZ37" s="82" t="str">
        <f>IF($B37="","",IF(Registrasi!$E$8&lt;Data!BZ$7,"",IF(Q37=Q$5,1,0)))</f>
        <v/>
      </c>
      <c r="CA37" s="82" t="str">
        <f>IF($B37="","",IF(Registrasi!$E$8&lt;Data!CA$7,"",IF(R37=R$5,1,0)))</f>
        <v/>
      </c>
      <c r="CB37" s="82" t="str">
        <f>IF($B37="","",IF(Registrasi!$E$8&lt;Data!CB$7,"",IF(S37=S$5,1,0)))</f>
        <v/>
      </c>
      <c r="CC37" s="82" t="str">
        <f>IF($B37="","",IF(Registrasi!$E$8&lt;Data!CC$7,"",IF(T37=T$5,1,0)))</f>
        <v/>
      </c>
      <c r="CD37" s="82" t="str">
        <f>IF($B37="","",IF(Registrasi!$E$8&lt;Data!CD$7,"",IF(U37=U$5,1,0)))</f>
        <v/>
      </c>
      <c r="CE37" s="82" t="str">
        <f>IF($B37="","",IF(Registrasi!$E$8&lt;Data!CE$7,"",IF(V37=V$5,1,0)))</f>
        <v/>
      </c>
      <c r="CF37" s="82" t="str">
        <f>IF($B37="","",IF(Registrasi!$E$8&lt;Data!CF$7,"",IF(W37=W$5,1,0)))</f>
        <v/>
      </c>
      <c r="CG37" s="82" t="str">
        <f>IF($B37="","",IF(Registrasi!$E$8&lt;Data!CG$7,"",IF(X37=X$5,1,0)))</f>
        <v/>
      </c>
      <c r="CH37" s="82" t="str">
        <f>IF($B37="","",IF(Registrasi!$E$8&lt;Data!CH$7,"",IF(Y37=Y$5,1,0)))</f>
        <v/>
      </c>
      <c r="CI37" s="82" t="str">
        <f>IF($B37="","",IF(Registrasi!$E$8&lt;Data!CI$7,"",IF(Z37=Z$5,1,0)))</f>
        <v/>
      </c>
      <c r="CJ37" s="82" t="str">
        <f>IF($B37="","",IF(Registrasi!$E$8&lt;Data!CJ$7,"",IF(AA37=AA$5,1,0)))</f>
        <v/>
      </c>
      <c r="CK37" s="82" t="str">
        <f>IF($B37="","",IF(Registrasi!$E$8&lt;Data!CK$7,"",IF(AB37=AB$5,1,0)))</f>
        <v/>
      </c>
      <c r="CL37" s="82" t="str">
        <f>IF($B37="","",IF(Registrasi!$E$8&lt;Data!CL$7,"",IF(AC37=AC$5,1,0)))</f>
        <v/>
      </c>
      <c r="CM37" s="82" t="str">
        <f>IF($B37="","",IF(Registrasi!$E$8&lt;Data!CM$7,"",IF(AD37=AD$5,1,0)))</f>
        <v/>
      </c>
      <c r="CN37" s="82" t="str">
        <f>IF($B37="","",IF(Registrasi!$E$8&lt;Data!CN$7,"",IF(AE37=AE$5,1,0)))</f>
        <v/>
      </c>
      <c r="CO37" s="82" t="str">
        <f>IF($B37="","",IF(Registrasi!$E$8&lt;Data!CO$7,"",IF(AF37=AF$5,1,0)))</f>
        <v/>
      </c>
      <c r="CP37" s="82" t="str">
        <f>IF($B37="","",IF(Registrasi!$E$8&lt;Data!CP$7,"",IF(AG37=AG$5,1,0)))</f>
        <v/>
      </c>
      <c r="CQ37" s="82" t="str">
        <f>IF($B37="","",IF(Registrasi!$E$8&lt;Data!CQ$7,"",IF(AH37=AH$5,1,0)))</f>
        <v/>
      </c>
      <c r="CR37" s="82" t="str">
        <f>IF($B37="","",IF(Registrasi!$E$8&lt;Data!CR$7,"",IF(AI37=AI$5,1,0)))</f>
        <v/>
      </c>
      <c r="CS37" s="82" t="str">
        <f>IF($B37="","",IF(Registrasi!$E$8&lt;Data!CS$7,"",IF(AJ37=AJ$5,1,0)))</f>
        <v/>
      </c>
      <c r="CT37" s="82" t="str">
        <f>IF($B37="","",IF(Registrasi!$E$8&lt;Data!CT$7,"",IF(AK37=AK$5,1,0)))</f>
        <v/>
      </c>
      <c r="CU37" s="82" t="str">
        <f>IF($B37="","",IF(Registrasi!$E$8&lt;Data!CU$7,"",IF(AL37=AL$5,1,0)))</f>
        <v/>
      </c>
      <c r="CV37" s="82" t="str">
        <f>IF($B37="","",IF(Registrasi!$E$8&lt;Data!CV$7,"",IF(AM37=AM$5,1,0)))</f>
        <v/>
      </c>
      <c r="CW37" s="82" t="str">
        <f>IF($B37="","",IF(Registrasi!$E$8&lt;Data!CW$7,"",IF(AN37=AN$5,1,0)))</f>
        <v/>
      </c>
      <c r="CX37" s="82" t="str">
        <f>IF($B37="","",IF(Registrasi!$E$8&lt;Data!CX$7,"",IF(AO37=AO$5,1,0)))</f>
        <v/>
      </c>
      <c r="CY37" s="82" t="str">
        <f>IF($B37="","",IF(Registrasi!$E$8&lt;Data!CY$7,"",IF(AP37=AP$5,1,0)))</f>
        <v/>
      </c>
      <c r="CZ37" s="82" t="str">
        <f>IF($B37="","",IF(Registrasi!$E$8&lt;Data!CZ$7,"",IF(AQ37=AQ$5,1,0)))</f>
        <v/>
      </c>
      <c r="DA37" s="82" t="str">
        <f>IF($B37="","",IF(Registrasi!$E$8&lt;Data!DA$7,"",IF(AR37=AR$5,1,0)))</f>
        <v/>
      </c>
      <c r="DB37" s="82" t="str">
        <f>IF($B37="","",IF(Registrasi!$E$8&lt;Data!DB$7,"",IF(AS37=AS$5,1,0)))</f>
        <v/>
      </c>
      <c r="DC37" s="82" t="str">
        <f>IF($B37="","",IF(Registrasi!$E$8&lt;Data!DC$7,"",IF(AT37=AT$5,1,0)))</f>
        <v/>
      </c>
      <c r="DD37" s="82" t="str">
        <f>IF($B37="","",IF(Registrasi!$E$8&lt;Data!DD$7,"",IF(AU37=AU$5,1,0)))</f>
        <v/>
      </c>
      <c r="DE37" s="82" t="str">
        <f>IF($B37="","",IF(Registrasi!$E$8&lt;Data!DE$7,"",IF(AV37=AV$5,1,0)))</f>
        <v/>
      </c>
      <c r="DF37" s="82" t="str">
        <f>IF($B37="","",IF(Registrasi!$E$8&lt;Data!DF$7,"",IF(AW37=AW$5,1,0)))</f>
        <v/>
      </c>
      <c r="DG37" s="82" t="str">
        <f>IF($B37="","",IF(Registrasi!$E$8&lt;Data!DG$7,"",IF(AX37=AX$5,1,0)))</f>
        <v/>
      </c>
      <c r="DH37" s="82" t="str">
        <f>IF($B37="","",IF(Registrasi!$E$8&lt;Data!DH$7,"",IF(AY37=AY$5,1,0)))</f>
        <v/>
      </c>
      <c r="DI37" s="82" t="str">
        <f>IF($B37="","",IF(Registrasi!$E$8&lt;Data!DI$7,"",IF(AZ37=AZ$5,1,0)))</f>
        <v/>
      </c>
      <c r="DJ37" s="82" t="str">
        <f>IF($B37="","",IF(Registrasi!$E$8&lt;Data!DJ$7,"",IF(BA37=BA$5,1,0)))</f>
        <v/>
      </c>
      <c r="DK37" s="82" t="str">
        <f>IF($B37="","",IF(Registrasi!$E$8&lt;Data!DK$7,"",IF(BB37=BB$5,1,0)))</f>
        <v/>
      </c>
      <c r="DL37" s="82" t="str">
        <f>IF($B37="","",IF(Registrasi!$E$8&lt;Data!DL$7,"",IF(BC37=BC$5,1,0)))</f>
        <v/>
      </c>
      <c r="DM37" s="82" t="str">
        <f>IF($B37="","",IF(Registrasi!$E$8&lt;Data!DM$7,"",IF(BD37=BD$5,1,0)))</f>
        <v/>
      </c>
      <c r="DN37" s="82" t="str">
        <f>IF($B37="","",IF(Registrasi!$E$8&lt;Data!DN$7,"",IF(BE37=BE$5,1,0)))</f>
        <v/>
      </c>
      <c r="DO37" s="82" t="str">
        <f>IF($B37="","",IF(Registrasi!$E$8&lt;Data!DO$7,"",IF(BF37=BF$5,1,0)))</f>
        <v/>
      </c>
      <c r="DP37" s="82" t="str">
        <f>IF($B37="","",IF(Registrasi!$E$8&lt;Data!DP$7,"",IF(BG37=BG$5,1,0)))</f>
        <v/>
      </c>
      <c r="DQ37" s="82" t="str">
        <f>IF($B37="","",IF(Registrasi!$E$8&lt;Data!DQ$7,"",IF(BH37=BH$5,1,0)))</f>
        <v/>
      </c>
      <c r="DR37" s="82" t="str">
        <f>IF($B37="","",IF(Registrasi!$E$8&lt;Data!DR$7,"",IF(BI37=BI$5,1,0)))</f>
        <v/>
      </c>
      <c r="DS37" s="82" t="str">
        <f>IF($B37="","",IF(Registrasi!$E$8&lt;Data!DS$7,"",IF(BJ37=BJ$5,1,0)))</f>
        <v/>
      </c>
      <c r="DT37" s="82" t="str">
        <f>IF($B37="","",IF(Registrasi!$E$8&lt;Data!DT$7,"",IF(BK37=BK$5,1,0)))</f>
        <v/>
      </c>
      <c r="DU37" s="82" t="str">
        <f t="shared" si="0"/>
        <v/>
      </c>
      <c r="DV37" s="82" t="str">
        <f>IF(B37="","",Registrasi!$E$8-DU37)</f>
        <v/>
      </c>
      <c r="DW37" s="83" t="str">
        <f>IFERROR(DU37/Registrasi!$E$8*Registrasi!$E$10,"")</f>
        <v/>
      </c>
      <c r="DX37" s="82" t="str">
        <f>IF(B37="","",IF(DW37&gt;=Registrasi!$E$9,"Tuntas","Tidak Tuntas"))</f>
        <v/>
      </c>
    </row>
    <row r="38" spans="1:128" x14ac:dyDescent="0.25">
      <c r="A38" s="12" t="str">
        <f>IF(B38="","",IFERROR(RANK(DU38,$DU$8:$DU$107,0)+COUNTIF($DU$5:$DU38,DU38)-1,""))</f>
        <v/>
      </c>
      <c r="B38" s="50" t="str">
        <f>IF(Registrasi!$E$7&gt;Data!B37,Data!B37+1,"")</f>
        <v/>
      </c>
      <c r="C38" s="146"/>
      <c r="D38" s="51"/>
      <c r="E38" s="51"/>
      <c r="F38" s="51"/>
      <c r="G38" s="51"/>
      <c r="H38" s="51"/>
      <c r="I38" s="53"/>
      <c r="J38" s="53"/>
      <c r="K38" s="53"/>
      <c r="L38" s="53"/>
      <c r="M38" s="53"/>
      <c r="N38" s="51"/>
      <c r="O38" s="51"/>
      <c r="P38" s="51"/>
      <c r="Q38" s="51"/>
      <c r="R38" s="51"/>
      <c r="S38" s="53"/>
      <c r="T38" s="53"/>
      <c r="U38" s="53"/>
      <c r="V38" s="53"/>
      <c r="W38" s="53"/>
      <c r="X38" s="51"/>
      <c r="Y38" s="51"/>
      <c r="Z38" s="51"/>
      <c r="AA38" s="51"/>
      <c r="AB38" s="51"/>
      <c r="AC38" s="53"/>
      <c r="AD38" s="53"/>
      <c r="AE38" s="53"/>
      <c r="AF38" s="53"/>
      <c r="AG38" s="53"/>
      <c r="AH38" s="51"/>
      <c r="AI38" s="51"/>
      <c r="AJ38" s="51"/>
      <c r="AK38" s="51"/>
      <c r="AL38" s="51"/>
      <c r="AM38" s="53"/>
      <c r="AN38" s="53"/>
      <c r="AO38" s="53"/>
      <c r="AP38" s="53"/>
      <c r="AQ38" s="53"/>
      <c r="AR38" s="51"/>
      <c r="AS38" s="51"/>
      <c r="AT38" s="51"/>
      <c r="AU38" s="51"/>
      <c r="AV38" s="51"/>
      <c r="AW38" s="53"/>
      <c r="AX38" s="53"/>
      <c r="AY38" s="53"/>
      <c r="AZ38" s="53"/>
      <c r="BA38" s="53"/>
      <c r="BB38" s="51"/>
      <c r="BC38" s="51"/>
      <c r="BD38" s="51"/>
      <c r="BE38" s="51"/>
      <c r="BF38" s="51"/>
      <c r="BG38" s="53"/>
      <c r="BH38" s="53"/>
      <c r="BI38" s="53"/>
      <c r="BJ38" s="53"/>
      <c r="BK38" s="53"/>
      <c r="BM38" s="82" t="str">
        <f>IF($B38="","",IF(Registrasi!$E$8&lt;Data!BM$7,"",IF(D38=D$5,1,0)))</f>
        <v/>
      </c>
      <c r="BN38" s="82" t="str">
        <f>IF($B38="","",IF(Registrasi!$E$8&lt;Data!BN$7,"",IF(E38=E$5,1,0)))</f>
        <v/>
      </c>
      <c r="BO38" s="82" t="str">
        <f>IF($B38="","",IF(Registrasi!$E$8&lt;Data!BO$7,"",IF(F38=F$5,1,0)))</f>
        <v/>
      </c>
      <c r="BP38" s="82" t="str">
        <f>IF($B38="","",IF(Registrasi!$E$8&lt;Data!BP$7,"",IF(G38=G$5,1,0)))</f>
        <v/>
      </c>
      <c r="BQ38" s="82" t="str">
        <f>IF($B38="","",IF(Registrasi!$E$8&lt;Data!BQ$7,"",IF(H38=H$5,1,0)))</f>
        <v/>
      </c>
      <c r="BR38" s="82" t="str">
        <f>IF($B38="","",IF(Registrasi!$E$8&lt;Data!BR$7,"",IF(I38=I$5,1,0)))</f>
        <v/>
      </c>
      <c r="BS38" s="82" t="str">
        <f>IF($B38="","",IF(Registrasi!$E$8&lt;Data!BS$7,"",IF(J38=J$5,1,0)))</f>
        <v/>
      </c>
      <c r="BT38" s="82" t="str">
        <f>IF($B38="","",IF(Registrasi!$E$8&lt;Data!BT$7,"",IF(K38=K$5,1,0)))</f>
        <v/>
      </c>
      <c r="BU38" s="82" t="str">
        <f>IF($B38="","",IF(Registrasi!$E$8&lt;Data!BU$7,"",IF(L38=L$5,1,0)))</f>
        <v/>
      </c>
      <c r="BV38" s="82" t="str">
        <f>IF($B38="","",IF(Registrasi!$E$8&lt;Data!BV$7,"",IF(M38=M$5,1,0)))</f>
        <v/>
      </c>
      <c r="BW38" s="82" t="str">
        <f>IF($B38="","",IF(Registrasi!$E$8&lt;Data!BW$7,"",IF(N38=N$5,1,0)))</f>
        <v/>
      </c>
      <c r="BX38" s="82" t="str">
        <f>IF($B38="","",IF(Registrasi!$E$8&lt;Data!BX$7,"",IF(O38=O$5,1,0)))</f>
        <v/>
      </c>
      <c r="BY38" s="82" t="str">
        <f>IF($B38="","",IF(Registrasi!$E$8&lt;Data!BY$7,"",IF(P38=P$5,1,0)))</f>
        <v/>
      </c>
      <c r="BZ38" s="82" t="str">
        <f>IF($B38="","",IF(Registrasi!$E$8&lt;Data!BZ$7,"",IF(Q38=Q$5,1,0)))</f>
        <v/>
      </c>
      <c r="CA38" s="82" t="str">
        <f>IF($B38="","",IF(Registrasi!$E$8&lt;Data!CA$7,"",IF(R38=R$5,1,0)))</f>
        <v/>
      </c>
      <c r="CB38" s="82" t="str">
        <f>IF($B38="","",IF(Registrasi!$E$8&lt;Data!CB$7,"",IF(S38=S$5,1,0)))</f>
        <v/>
      </c>
      <c r="CC38" s="82" t="str">
        <f>IF($B38="","",IF(Registrasi!$E$8&lt;Data!CC$7,"",IF(T38=T$5,1,0)))</f>
        <v/>
      </c>
      <c r="CD38" s="82" t="str">
        <f>IF($B38="","",IF(Registrasi!$E$8&lt;Data!CD$7,"",IF(U38=U$5,1,0)))</f>
        <v/>
      </c>
      <c r="CE38" s="82" t="str">
        <f>IF($B38="","",IF(Registrasi!$E$8&lt;Data!CE$7,"",IF(V38=V$5,1,0)))</f>
        <v/>
      </c>
      <c r="CF38" s="82" t="str">
        <f>IF($B38="","",IF(Registrasi!$E$8&lt;Data!CF$7,"",IF(W38=W$5,1,0)))</f>
        <v/>
      </c>
      <c r="CG38" s="82" t="str">
        <f>IF($B38="","",IF(Registrasi!$E$8&lt;Data!CG$7,"",IF(X38=X$5,1,0)))</f>
        <v/>
      </c>
      <c r="CH38" s="82" t="str">
        <f>IF($B38="","",IF(Registrasi!$E$8&lt;Data!CH$7,"",IF(Y38=Y$5,1,0)))</f>
        <v/>
      </c>
      <c r="CI38" s="82" t="str">
        <f>IF($B38="","",IF(Registrasi!$E$8&lt;Data!CI$7,"",IF(Z38=Z$5,1,0)))</f>
        <v/>
      </c>
      <c r="CJ38" s="82" t="str">
        <f>IF($B38="","",IF(Registrasi!$E$8&lt;Data!CJ$7,"",IF(AA38=AA$5,1,0)))</f>
        <v/>
      </c>
      <c r="CK38" s="82" t="str">
        <f>IF($B38="","",IF(Registrasi!$E$8&lt;Data!CK$7,"",IF(AB38=AB$5,1,0)))</f>
        <v/>
      </c>
      <c r="CL38" s="82" t="str">
        <f>IF($B38="","",IF(Registrasi!$E$8&lt;Data!CL$7,"",IF(AC38=AC$5,1,0)))</f>
        <v/>
      </c>
      <c r="CM38" s="82" t="str">
        <f>IF($B38="","",IF(Registrasi!$E$8&lt;Data!CM$7,"",IF(AD38=AD$5,1,0)))</f>
        <v/>
      </c>
      <c r="CN38" s="82" t="str">
        <f>IF($B38="","",IF(Registrasi!$E$8&lt;Data!CN$7,"",IF(AE38=AE$5,1,0)))</f>
        <v/>
      </c>
      <c r="CO38" s="82" t="str">
        <f>IF($B38="","",IF(Registrasi!$E$8&lt;Data!CO$7,"",IF(AF38=AF$5,1,0)))</f>
        <v/>
      </c>
      <c r="CP38" s="82" t="str">
        <f>IF($B38="","",IF(Registrasi!$E$8&lt;Data!CP$7,"",IF(AG38=AG$5,1,0)))</f>
        <v/>
      </c>
      <c r="CQ38" s="82" t="str">
        <f>IF($B38="","",IF(Registrasi!$E$8&lt;Data!CQ$7,"",IF(AH38=AH$5,1,0)))</f>
        <v/>
      </c>
      <c r="CR38" s="82" t="str">
        <f>IF($B38="","",IF(Registrasi!$E$8&lt;Data!CR$7,"",IF(AI38=AI$5,1,0)))</f>
        <v/>
      </c>
      <c r="CS38" s="82" t="str">
        <f>IF($B38="","",IF(Registrasi!$E$8&lt;Data!CS$7,"",IF(AJ38=AJ$5,1,0)))</f>
        <v/>
      </c>
      <c r="CT38" s="82" t="str">
        <f>IF($B38="","",IF(Registrasi!$E$8&lt;Data!CT$7,"",IF(AK38=AK$5,1,0)))</f>
        <v/>
      </c>
      <c r="CU38" s="82" t="str">
        <f>IF($B38="","",IF(Registrasi!$E$8&lt;Data!CU$7,"",IF(AL38=AL$5,1,0)))</f>
        <v/>
      </c>
      <c r="CV38" s="82" t="str">
        <f>IF($B38="","",IF(Registrasi!$E$8&lt;Data!CV$7,"",IF(AM38=AM$5,1,0)))</f>
        <v/>
      </c>
      <c r="CW38" s="82" t="str">
        <f>IF($B38="","",IF(Registrasi!$E$8&lt;Data!CW$7,"",IF(AN38=AN$5,1,0)))</f>
        <v/>
      </c>
      <c r="CX38" s="82" t="str">
        <f>IF($B38="","",IF(Registrasi!$E$8&lt;Data!CX$7,"",IF(AO38=AO$5,1,0)))</f>
        <v/>
      </c>
      <c r="CY38" s="82" t="str">
        <f>IF($B38="","",IF(Registrasi!$E$8&lt;Data!CY$7,"",IF(AP38=AP$5,1,0)))</f>
        <v/>
      </c>
      <c r="CZ38" s="82" t="str">
        <f>IF($B38="","",IF(Registrasi!$E$8&lt;Data!CZ$7,"",IF(AQ38=AQ$5,1,0)))</f>
        <v/>
      </c>
      <c r="DA38" s="82" t="str">
        <f>IF($B38="","",IF(Registrasi!$E$8&lt;Data!DA$7,"",IF(AR38=AR$5,1,0)))</f>
        <v/>
      </c>
      <c r="DB38" s="82" t="str">
        <f>IF($B38="","",IF(Registrasi!$E$8&lt;Data!DB$7,"",IF(AS38=AS$5,1,0)))</f>
        <v/>
      </c>
      <c r="DC38" s="82" t="str">
        <f>IF($B38="","",IF(Registrasi!$E$8&lt;Data!DC$7,"",IF(AT38=AT$5,1,0)))</f>
        <v/>
      </c>
      <c r="DD38" s="82" t="str">
        <f>IF($B38="","",IF(Registrasi!$E$8&lt;Data!DD$7,"",IF(AU38=AU$5,1,0)))</f>
        <v/>
      </c>
      <c r="DE38" s="82" t="str">
        <f>IF($B38="","",IF(Registrasi!$E$8&lt;Data!DE$7,"",IF(AV38=AV$5,1,0)))</f>
        <v/>
      </c>
      <c r="DF38" s="82" t="str">
        <f>IF($B38="","",IF(Registrasi!$E$8&lt;Data!DF$7,"",IF(AW38=AW$5,1,0)))</f>
        <v/>
      </c>
      <c r="DG38" s="82" t="str">
        <f>IF($B38="","",IF(Registrasi!$E$8&lt;Data!DG$7,"",IF(AX38=AX$5,1,0)))</f>
        <v/>
      </c>
      <c r="DH38" s="82" t="str">
        <f>IF($B38="","",IF(Registrasi!$E$8&lt;Data!DH$7,"",IF(AY38=AY$5,1,0)))</f>
        <v/>
      </c>
      <c r="DI38" s="82" t="str">
        <f>IF($B38="","",IF(Registrasi!$E$8&lt;Data!DI$7,"",IF(AZ38=AZ$5,1,0)))</f>
        <v/>
      </c>
      <c r="DJ38" s="82" t="str">
        <f>IF($B38="","",IF(Registrasi!$E$8&lt;Data!DJ$7,"",IF(BA38=BA$5,1,0)))</f>
        <v/>
      </c>
      <c r="DK38" s="82" t="str">
        <f>IF($B38="","",IF(Registrasi!$E$8&lt;Data!DK$7,"",IF(BB38=BB$5,1,0)))</f>
        <v/>
      </c>
      <c r="DL38" s="82" t="str">
        <f>IF($B38="","",IF(Registrasi!$E$8&lt;Data!DL$7,"",IF(BC38=BC$5,1,0)))</f>
        <v/>
      </c>
      <c r="DM38" s="82" t="str">
        <f>IF($B38="","",IF(Registrasi!$E$8&lt;Data!DM$7,"",IF(BD38=BD$5,1,0)))</f>
        <v/>
      </c>
      <c r="DN38" s="82" t="str">
        <f>IF($B38="","",IF(Registrasi!$E$8&lt;Data!DN$7,"",IF(BE38=BE$5,1,0)))</f>
        <v/>
      </c>
      <c r="DO38" s="82" t="str">
        <f>IF($B38="","",IF(Registrasi!$E$8&lt;Data!DO$7,"",IF(BF38=BF$5,1,0)))</f>
        <v/>
      </c>
      <c r="DP38" s="82" t="str">
        <f>IF($B38="","",IF(Registrasi!$E$8&lt;Data!DP$7,"",IF(BG38=BG$5,1,0)))</f>
        <v/>
      </c>
      <c r="DQ38" s="82" t="str">
        <f>IF($B38="","",IF(Registrasi!$E$8&lt;Data!DQ$7,"",IF(BH38=BH$5,1,0)))</f>
        <v/>
      </c>
      <c r="DR38" s="82" t="str">
        <f>IF($B38="","",IF(Registrasi!$E$8&lt;Data!DR$7,"",IF(BI38=BI$5,1,0)))</f>
        <v/>
      </c>
      <c r="DS38" s="82" t="str">
        <f>IF($B38="","",IF(Registrasi!$E$8&lt;Data!DS$7,"",IF(BJ38=BJ$5,1,0)))</f>
        <v/>
      </c>
      <c r="DT38" s="82" t="str">
        <f>IF($B38="","",IF(Registrasi!$E$8&lt;Data!DT$7,"",IF(BK38=BK$5,1,0)))</f>
        <v/>
      </c>
      <c r="DU38" s="82" t="str">
        <f t="shared" si="0"/>
        <v/>
      </c>
      <c r="DV38" s="82" t="str">
        <f>IF(B38="","",Registrasi!$E$8-DU38)</f>
        <v/>
      </c>
      <c r="DW38" s="83" t="str">
        <f>IFERROR(DU38/Registrasi!$E$8*Registrasi!$E$10,"")</f>
        <v/>
      </c>
      <c r="DX38" s="82" t="str">
        <f>IF(B38="","",IF(DW38&gt;=Registrasi!$E$9,"Tuntas","Tidak Tuntas"))</f>
        <v/>
      </c>
    </row>
    <row r="39" spans="1:128" x14ac:dyDescent="0.25">
      <c r="A39" s="12" t="str">
        <f>IF(B39="","",IFERROR(RANK(DU39,$DU$8:$DU$107,0)+COUNTIF($DU$5:$DU39,DU39)-1,""))</f>
        <v/>
      </c>
      <c r="B39" s="50" t="str">
        <f>IF(Registrasi!$E$7&gt;Data!B38,Data!B38+1,"")</f>
        <v/>
      </c>
      <c r="C39" s="146"/>
      <c r="D39" s="51"/>
      <c r="E39" s="51"/>
      <c r="F39" s="51"/>
      <c r="G39" s="51"/>
      <c r="H39" s="51"/>
      <c r="I39" s="53"/>
      <c r="J39" s="53"/>
      <c r="K39" s="53"/>
      <c r="L39" s="53"/>
      <c r="M39" s="53"/>
      <c r="N39" s="51"/>
      <c r="O39" s="51"/>
      <c r="P39" s="51"/>
      <c r="Q39" s="51"/>
      <c r="R39" s="51"/>
      <c r="S39" s="53"/>
      <c r="T39" s="53"/>
      <c r="U39" s="53"/>
      <c r="V39" s="53"/>
      <c r="W39" s="53"/>
      <c r="X39" s="51"/>
      <c r="Y39" s="51"/>
      <c r="Z39" s="51"/>
      <c r="AA39" s="51"/>
      <c r="AB39" s="51"/>
      <c r="AC39" s="53"/>
      <c r="AD39" s="53"/>
      <c r="AE39" s="53"/>
      <c r="AF39" s="53"/>
      <c r="AG39" s="53"/>
      <c r="AH39" s="51"/>
      <c r="AI39" s="51"/>
      <c r="AJ39" s="51"/>
      <c r="AK39" s="51"/>
      <c r="AL39" s="51"/>
      <c r="AM39" s="53"/>
      <c r="AN39" s="53"/>
      <c r="AO39" s="53"/>
      <c r="AP39" s="53"/>
      <c r="AQ39" s="53"/>
      <c r="AR39" s="51"/>
      <c r="AS39" s="51"/>
      <c r="AT39" s="51"/>
      <c r="AU39" s="51"/>
      <c r="AV39" s="51"/>
      <c r="AW39" s="53"/>
      <c r="AX39" s="53"/>
      <c r="AY39" s="53"/>
      <c r="AZ39" s="53"/>
      <c r="BA39" s="53"/>
      <c r="BB39" s="51"/>
      <c r="BC39" s="51"/>
      <c r="BD39" s="51"/>
      <c r="BE39" s="51"/>
      <c r="BF39" s="51"/>
      <c r="BG39" s="53"/>
      <c r="BH39" s="53"/>
      <c r="BI39" s="53"/>
      <c r="BJ39" s="53"/>
      <c r="BK39" s="53"/>
      <c r="BM39" s="82" t="str">
        <f>IF($B39="","",IF(Registrasi!$E$8&lt;Data!BM$7,"",IF(D39=D$5,1,0)))</f>
        <v/>
      </c>
      <c r="BN39" s="82" t="str">
        <f>IF($B39="","",IF(Registrasi!$E$8&lt;Data!BN$7,"",IF(E39=E$5,1,0)))</f>
        <v/>
      </c>
      <c r="BO39" s="82" t="str">
        <f>IF($B39="","",IF(Registrasi!$E$8&lt;Data!BO$7,"",IF(F39=F$5,1,0)))</f>
        <v/>
      </c>
      <c r="BP39" s="82" t="str">
        <f>IF($B39="","",IF(Registrasi!$E$8&lt;Data!BP$7,"",IF(G39=G$5,1,0)))</f>
        <v/>
      </c>
      <c r="BQ39" s="82" t="str">
        <f>IF($B39="","",IF(Registrasi!$E$8&lt;Data!BQ$7,"",IF(H39=H$5,1,0)))</f>
        <v/>
      </c>
      <c r="BR39" s="82" t="str">
        <f>IF($B39="","",IF(Registrasi!$E$8&lt;Data!BR$7,"",IF(I39=I$5,1,0)))</f>
        <v/>
      </c>
      <c r="BS39" s="82" t="str">
        <f>IF($B39="","",IF(Registrasi!$E$8&lt;Data!BS$7,"",IF(J39=J$5,1,0)))</f>
        <v/>
      </c>
      <c r="BT39" s="82" t="str">
        <f>IF($B39="","",IF(Registrasi!$E$8&lt;Data!BT$7,"",IF(K39=K$5,1,0)))</f>
        <v/>
      </c>
      <c r="BU39" s="82" t="str">
        <f>IF($B39="","",IF(Registrasi!$E$8&lt;Data!BU$7,"",IF(L39=L$5,1,0)))</f>
        <v/>
      </c>
      <c r="BV39" s="82" t="str">
        <f>IF($B39="","",IF(Registrasi!$E$8&lt;Data!BV$7,"",IF(M39=M$5,1,0)))</f>
        <v/>
      </c>
      <c r="BW39" s="82" t="str">
        <f>IF($B39="","",IF(Registrasi!$E$8&lt;Data!BW$7,"",IF(N39=N$5,1,0)))</f>
        <v/>
      </c>
      <c r="BX39" s="82" t="str">
        <f>IF($B39="","",IF(Registrasi!$E$8&lt;Data!BX$7,"",IF(O39=O$5,1,0)))</f>
        <v/>
      </c>
      <c r="BY39" s="82" t="str">
        <f>IF($B39="","",IF(Registrasi!$E$8&lt;Data!BY$7,"",IF(P39=P$5,1,0)))</f>
        <v/>
      </c>
      <c r="BZ39" s="82" t="str">
        <f>IF($B39="","",IF(Registrasi!$E$8&lt;Data!BZ$7,"",IF(Q39=Q$5,1,0)))</f>
        <v/>
      </c>
      <c r="CA39" s="82" t="str">
        <f>IF($B39="","",IF(Registrasi!$E$8&lt;Data!CA$7,"",IF(R39=R$5,1,0)))</f>
        <v/>
      </c>
      <c r="CB39" s="82" t="str">
        <f>IF($B39="","",IF(Registrasi!$E$8&lt;Data!CB$7,"",IF(S39=S$5,1,0)))</f>
        <v/>
      </c>
      <c r="CC39" s="82" t="str">
        <f>IF($B39="","",IF(Registrasi!$E$8&lt;Data!CC$7,"",IF(T39=T$5,1,0)))</f>
        <v/>
      </c>
      <c r="CD39" s="82" t="str">
        <f>IF($B39="","",IF(Registrasi!$E$8&lt;Data!CD$7,"",IF(U39=U$5,1,0)))</f>
        <v/>
      </c>
      <c r="CE39" s="82" t="str">
        <f>IF($B39="","",IF(Registrasi!$E$8&lt;Data!CE$7,"",IF(V39=V$5,1,0)))</f>
        <v/>
      </c>
      <c r="CF39" s="82" t="str">
        <f>IF($B39="","",IF(Registrasi!$E$8&lt;Data!CF$7,"",IF(W39=W$5,1,0)))</f>
        <v/>
      </c>
      <c r="CG39" s="82" t="str">
        <f>IF($B39="","",IF(Registrasi!$E$8&lt;Data!CG$7,"",IF(X39=X$5,1,0)))</f>
        <v/>
      </c>
      <c r="CH39" s="82" t="str">
        <f>IF($B39="","",IF(Registrasi!$E$8&lt;Data!CH$7,"",IF(Y39=Y$5,1,0)))</f>
        <v/>
      </c>
      <c r="CI39" s="82" t="str">
        <f>IF($B39="","",IF(Registrasi!$E$8&lt;Data!CI$7,"",IF(Z39=Z$5,1,0)))</f>
        <v/>
      </c>
      <c r="CJ39" s="82" t="str">
        <f>IF($B39="","",IF(Registrasi!$E$8&lt;Data!CJ$7,"",IF(AA39=AA$5,1,0)))</f>
        <v/>
      </c>
      <c r="CK39" s="82" t="str">
        <f>IF($B39="","",IF(Registrasi!$E$8&lt;Data!CK$7,"",IF(AB39=AB$5,1,0)))</f>
        <v/>
      </c>
      <c r="CL39" s="82" t="str">
        <f>IF($B39="","",IF(Registrasi!$E$8&lt;Data!CL$7,"",IF(AC39=AC$5,1,0)))</f>
        <v/>
      </c>
      <c r="CM39" s="82" t="str">
        <f>IF($B39="","",IF(Registrasi!$E$8&lt;Data!CM$7,"",IF(AD39=AD$5,1,0)))</f>
        <v/>
      </c>
      <c r="CN39" s="82" t="str">
        <f>IF($B39="","",IF(Registrasi!$E$8&lt;Data!CN$7,"",IF(AE39=AE$5,1,0)))</f>
        <v/>
      </c>
      <c r="CO39" s="82" t="str">
        <f>IF($B39="","",IF(Registrasi!$E$8&lt;Data!CO$7,"",IF(AF39=AF$5,1,0)))</f>
        <v/>
      </c>
      <c r="CP39" s="82" t="str">
        <f>IF($B39="","",IF(Registrasi!$E$8&lt;Data!CP$7,"",IF(AG39=AG$5,1,0)))</f>
        <v/>
      </c>
      <c r="CQ39" s="82" t="str">
        <f>IF($B39="","",IF(Registrasi!$E$8&lt;Data!CQ$7,"",IF(AH39=AH$5,1,0)))</f>
        <v/>
      </c>
      <c r="CR39" s="82" t="str">
        <f>IF($B39="","",IF(Registrasi!$E$8&lt;Data!CR$7,"",IF(AI39=AI$5,1,0)))</f>
        <v/>
      </c>
      <c r="CS39" s="82" t="str">
        <f>IF($B39="","",IF(Registrasi!$E$8&lt;Data!CS$7,"",IF(AJ39=AJ$5,1,0)))</f>
        <v/>
      </c>
      <c r="CT39" s="82" t="str">
        <f>IF($B39="","",IF(Registrasi!$E$8&lt;Data!CT$7,"",IF(AK39=AK$5,1,0)))</f>
        <v/>
      </c>
      <c r="CU39" s="82" t="str">
        <f>IF($B39="","",IF(Registrasi!$E$8&lt;Data!CU$7,"",IF(AL39=AL$5,1,0)))</f>
        <v/>
      </c>
      <c r="CV39" s="82" t="str">
        <f>IF($B39="","",IF(Registrasi!$E$8&lt;Data!CV$7,"",IF(AM39=AM$5,1,0)))</f>
        <v/>
      </c>
      <c r="CW39" s="82" t="str">
        <f>IF($B39="","",IF(Registrasi!$E$8&lt;Data!CW$7,"",IF(AN39=AN$5,1,0)))</f>
        <v/>
      </c>
      <c r="CX39" s="82" t="str">
        <f>IF($B39="","",IF(Registrasi!$E$8&lt;Data!CX$7,"",IF(AO39=AO$5,1,0)))</f>
        <v/>
      </c>
      <c r="CY39" s="82" t="str">
        <f>IF($B39="","",IF(Registrasi!$E$8&lt;Data!CY$7,"",IF(AP39=AP$5,1,0)))</f>
        <v/>
      </c>
      <c r="CZ39" s="82" t="str">
        <f>IF($B39="","",IF(Registrasi!$E$8&lt;Data!CZ$7,"",IF(AQ39=AQ$5,1,0)))</f>
        <v/>
      </c>
      <c r="DA39" s="82" t="str">
        <f>IF($B39="","",IF(Registrasi!$E$8&lt;Data!DA$7,"",IF(AR39=AR$5,1,0)))</f>
        <v/>
      </c>
      <c r="DB39" s="82" t="str">
        <f>IF($B39="","",IF(Registrasi!$E$8&lt;Data!DB$7,"",IF(AS39=AS$5,1,0)))</f>
        <v/>
      </c>
      <c r="DC39" s="82" t="str">
        <f>IF($B39="","",IF(Registrasi!$E$8&lt;Data!DC$7,"",IF(AT39=AT$5,1,0)))</f>
        <v/>
      </c>
      <c r="DD39" s="82" t="str">
        <f>IF($B39="","",IF(Registrasi!$E$8&lt;Data!DD$7,"",IF(AU39=AU$5,1,0)))</f>
        <v/>
      </c>
      <c r="DE39" s="82" t="str">
        <f>IF($B39="","",IF(Registrasi!$E$8&lt;Data!DE$7,"",IF(AV39=AV$5,1,0)))</f>
        <v/>
      </c>
      <c r="DF39" s="82" t="str">
        <f>IF($B39="","",IF(Registrasi!$E$8&lt;Data!DF$7,"",IF(AW39=AW$5,1,0)))</f>
        <v/>
      </c>
      <c r="DG39" s="82" t="str">
        <f>IF($B39="","",IF(Registrasi!$E$8&lt;Data!DG$7,"",IF(AX39=AX$5,1,0)))</f>
        <v/>
      </c>
      <c r="DH39" s="82" t="str">
        <f>IF($B39="","",IF(Registrasi!$E$8&lt;Data!DH$7,"",IF(AY39=AY$5,1,0)))</f>
        <v/>
      </c>
      <c r="DI39" s="82" t="str">
        <f>IF($B39="","",IF(Registrasi!$E$8&lt;Data!DI$7,"",IF(AZ39=AZ$5,1,0)))</f>
        <v/>
      </c>
      <c r="DJ39" s="82" t="str">
        <f>IF($B39="","",IF(Registrasi!$E$8&lt;Data!DJ$7,"",IF(BA39=BA$5,1,0)))</f>
        <v/>
      </c>
      <c r="DK39" s="82" t="str">
        <f>IF($B39="","",IF(Registrasi!$E$8&lt;Data!DK$7,"",IF(BB39=BB$5,1,0)))</f>
        <v/>
      </c>
      <c r="DL39" s="82" t="str">
        <f>IF($B39="","",IF(Registrasi!$E$8&lt;Data!DL$7,"",IF(BC39=BC$5,1,0)))</f>
        <v/>
      </c>
      <c r="DM39" s="82" t="str">
        <f>IF($B39="","",IF(Registrasi!$E$8&lt;Data!DM$7,"",IF(BD39=BD$5,1,0)))</f>
        <v/>
      </c>
      <c r="DN39" s="82" t="str">
        <f>IF($B39="","",IF(Registrasi!$E$8&lt;Data!DN$7,"",IF(BE39=BE$5,1,0)))</f>
        <v/>
      </c>
      <c r="DO39" s="82" t="str">
        <f>IF($B39="","",IF(Registrasi!$E$8&lt;Data!DO$7,"",IF(BF39=BF$5,1,0)))</f>
        <v/>
      </c>
      <c r="DP39" s="82" t="str">
        <f>IF($B39="","",IF(Registrasi!$E$8&lt;Data!DP$7,"",IF(BG39=BG$5,1,0)))</f>
        <v/>
      </c>
      <c r="DQ39" s="82" t="str">
        <f>IF($B39="","",IF(Registrasi!$E$8&lt;Data!DQ$7,"",IF(BH39=BH$5,1,0)))</f>
        <v/>
      </c>
      <c r="DR39" s="82" t="str">
        <f>IF($B39="","",IF(Registrasi!$E$8&lt;Data!DR$7,"",IF(BI39=BI$5,1,0)))</f>
        <v/>
      </c>
      <c r="DS39" s="82" t="str">
        <f>IF($B39="","",IF(Registrasi!$E$8&lt;Data!DS$7,"",IF(BJ39=BJ$5,1,0)))</f>
        <v/>
      </c>
      <c r="DT39" s="82" t="str">
        <f>IF($B39="","",IF(Registrasi!$E$8&lt;Data!DT$7,"",IF(BK39=BK$5,1,0)))</f>
        <v/>
      </c>
      <c r="DU39" s="82" t="str">
        <f t="shared" si="0"/>
        <v/>
      </c>
      <c r="DV39" s="82" t="str">
        <f>IF(B39="","",Registrasi!$E$8-DU39)</f>
        <v/>
      </c>
      <c r="DW39" s="83" t="str">
        <f>IFERROR(DU39/Registrasi!$E$8*Registrasi!$E$10,"")</f>
        <v/>
      </c>
      <c r="DX39" s="82" t="str">
        <f>IF(B39="","",IF(DW39&gt;=Registrasi!$E$9,"Tuntas","Tidak Tuntas"))</f>
        <v/>
      </c>
    </row>
    <row r="40" spans="1:128" x14ac:dyDescent="0.25">
      <c r="A40" s="12" t="str">
        <f>IF(B40="","",IFERROR(RANK(DU40,$DU$8:$DU$107,0)+COUNTIF($DU$5:$DU40,DU40)-1,""))</f>
        <v/>
      </c>
      <c r="B40" s="50" t="str">
        <f>IF(Registrasi!$E$7&gt;Data!B39,Data!B39+1,"")</f>
        <v/>
      </c>
      <c r="C40" s="146"/>
      <c r="D40" s="51"/>
      <c r="E40" s="51"/>
      <c r="F40" s="51"/>
      <c r="G40" s="51"/>
      <c r="H40" s="51"/>
      <c r="I40" s="53"/>
      <c r="J40" s="53"/>
      <c r="K40" s="53"/>
      <c r="L40" s="53"/>
      <c r="M40" s="53"/>
      <c r="N40" s="51"/>
      <c r="O40" s="51"/>
      <c r="P40" s="51"/>
      <c r="Q40" s="51"/>
      <c r="R40" s="51"/>
      <c r="S40" s="53"/>
      <c r="T40" s="53"/>
      <c r="U40" s="53"/>
      <c r="V40" s="53"/>
      <c r="W40" s="53"/>
      <c r="X40" s="51"/>
      <c r="Y40" s="51"/>
      <c r="Z40" s="51"/>
      <c r="AA40" s="51"/>
      <c r="AB40" s="51"/>
      <c r="AC40" s="53"/>
      <c r="AD40" s="53"/>
      <c r="AE40" s="53"/>
      <c r="AF40" s="53"/>
      <c r="AG40" s="53"/>
      <c r="AH40" s="51"/>
      <c r="AI40" s="51"/>
      <c r="AJ40" s="51"/>
      <c r="AK40" s="51"/>
      <c r="AL40" s="51"/>
      <c r="AM40" s="53"/>
      <c r="AN40" s="53"/>
      <c r="AO40" s="53"/>
      <c r="AP40" s="53"/>
      <c r="AQ40" s="53"/>
      <c r="AR40" s="51"/>
      <c r="AS40" s="51"/>
      <c r="AT40" s="51"/>
      <c r="AU40" s="51"/>
      <c r="AV40" s="51"/>
      <c r="AW40" s="53"/>
      <c r="AX40" s="53"/>
      <c r="AY40" s="53"/>
      <c r="AZ40" s="53"/>
      <c r="BA40" s="53"/>
      <c r="BB40" s="51"/>
      <c r="BC40" s="51"/>
      <c r="BD40" s="51"/>
      <c r="BE40" s="51"/>
      <c r="BF40" s="51"/>
      <c r="BG40" s="53"/>
      <c r="BH40" s="53"/>
      <c r="BI40" s="53"/>
      <c r="BJ40" s="53"/>
      <c r="BK40" s="53"/>
      <c r="BM40" s="82" t="str">
        <f>IF($B40="","",IF(Registrasi!$E$8&lt;Data!BM$7,"",IF(D40=D$5,1,0)))</f>
        <v/>
      </c>
      <c r="BN40" s="82" t="str">
        <f>IF($B40="","",IF(Registrasi!$E$8&lt;Data!BN$7,"",IF(E40=E$5,1,0)))</f>
        <v/>
      </c>
      <c r="BO40" s="82" t="str">
        <f>IF($B40="","",IF(Registrasi!$E$8&lt;Data!BO$7,"",IF(F40=F$5,1,0)))</f>
        <v/>
      </c>
      <c r="BP40" s="82" t="str">
        <f>IF($B40="","",IF(Registrasi!$E$8&lt;Data!BP$7,"",IF(G40=G$5,1,0)))</f>
        <v/>
      </c>
      <c r="BQ40" s="82" t="str">
        <f>IF($B40="","",IF(Registrasi!$E$8&lt;Data!BQ$7,"",IF(H40=H$5,1,0)))</f>
        <v/>
      </c>
      <c r="BR40" s="82" t="str">
        <f>IF($B40="","",IF(Registrasi!$E$8&lt;Data!BR$7,"",IF(I40=I$5,1,0)))</f>
        <v/>
      </c>
      <c r="BS40" s="82" t="str">
        <f>IF($B40="","",IF(Registrasi!$E$8&lt;Data!BS$7,"",IF(J40=J$5,1,0)))</f>
        <v/>
      </c>
      <c r="BT40" s="82" t="str">
        <f>IF($B40="","",IF(Registrasi!$E$8&lt;Data!BT$7,"",IF(K40=K$5,1,0)))</f>
        <v/>
      </c>
      <c r="BU40" s="82" t="str">
        <f>IF($B40="","",IF(Registrasi!$E$8&lt;Data!BU$7,"",IF(L40=L$5,1,0)))</f>
        <v/>
      </c>
      <c r="BV40" s="82" t="str">
        <f>IF($B40="","",IF(Registrasi!$E$8&lt;Data!BV$7,"",IF(M40=M$5,1,0)))</f>
        <v/>
      </c>
      <c r="BW40" s="82" t="str">
        <f>IF($B40="","",IF(Registrasi!$E$8&lt;Data!BW$7,"",IF(N40=N$5,1,0)))</f>
        <v/>
      </c>
      <c r="BX40" s="82" t="str">
        <f>IF($B40="","",IF(Registrasi!$E$8&lt;Data!BX$7,"",IF(O40=O$5,1,0)))</f>
        <v/>
      </c>
      <c r="BY40" s="82" t="str">
        <f>IF($B40="","",IF(Registrasi!$E$8&lt;Data!BY$7,"",IF(P40=P$5,1,0)))</f>
        <v/>
      </c>
      <c r="BZ40" s="82" t="str">
        <f>IF($B40="","",IF(Registrasi!$E$8&lt;Data!BZ$7,"",IF(Q40=Q$5,1,0)))</f>
        <v/>
      </c>
      <c r="CA40" s="82" t="str">
        <f>IF($B40="","",IF(Registrasi!$E$8&lt;Data!CA$7,"",IF(R40=R$5,1,0)))</f>
        <v/>
      </c>
      <c r="CB40" s="82" t="str">
        <f>IF($B40="","",IF(Registrasi!$E$8&lt;Data!CB$7,"",IF(S40=S$5,1,0)))</f>
        <v/>
      </c>
      <c r="CC40" s="82" t="str">
        <f>IF($B40="","",IF(Registrasi!$E$8&lt;Data!CC$7,"",IF(T40=T$5,1,0)))</f>
        <v/>
      </c>
      <c r="CD40" s="82" t="str">
        <f>IF($B40="","",IF(Registrasi!$E$8&lt;Data!CD$7,"",IF(U40=U$5,1,0)))</f>
        <v/>
      </c>
      <c r="CE40" s="82" t="str">
        <f>IF($B40="","",IF(Registrasi!$E$8&lt;Data!CE$7,"",IF(V40=V$5,1,0)))</f>
        <v/>
      </c>
      <c r="CF40" s="82" t="str">
        <f>IF($B40="","",IF(Registrasi!$E$8&lt;Data!CF$7,"",IF(W40=W$5,1,0)))</f>
        <v/>
      </c>
      <c r="CG40" s="82" t="str">
        <f>IF($B40="","",IF(Registrasi!$E$8&lt;Data!CG$7,"",IF(X40=X$5,1,0)))</f>
        <v/>
      </c>
      <c r="CH40" s="82" t="str">
        <f>IF($B40="","",IF(Registrasi!$E$8&lt;Data!CH$7,"",IF(Y40=Y$5,1,0)))</f>
        <v/>
      </c>
      <c r="CI40" s="82" t="str">
        <f>IF($B40="","",IF(Registrasi!$E$8&lt;Data!CI$7,"",IF(Z40=Z$5,1,0)))</f>
        <v/>
      </c>
      <c r="CJ40" s="82" t="str">
        <f>IF($B40="","",IF(Registrasi!$E$8&lt;Data!CJ$7,"",IF(AA40=AA$5,1,0)))</f>
        <v/>
      </c>
      <c r="CK40" s="82" t="str">
        <f>IF($B40="","",IF(Registrasi!$E$8&lt;Data!CK$7,"",IF(AB40=AB$5,1,0)))</f>
        <v/>
      </c>
      <c r="CL40" s="82" t="str">
        <f>IF($B40="","",IF(Registrasi!$E$8&lt;Data!CL$7,"",IF(AC40=AC$5,1,0)))</f>
        <v/>
      </c>
      <c r="CM40" s="82" t="str">
        <f>IF($B40="","",IF(Registrasi!$E$8&lt;Data!CM$7,"",IF(AD40=AD$5,1,0)))</f>
        <v/>
      </c>
      <c r="CN40" s="82" t="str">
        <f>IF($B40="","",IF(Registrasi!$E$8&lt;Data!CN$7,"",IF(AE40=AE$5,1,0)))</f>
        <v/>
      </c>
      <c r="CO40" s="82" t="str">
        <f>IF($B40="","",IF(Registrasi!$E$8&lt;Data!CO$7,"",IF(AF40=AF$5,1,0)))</f>
        <v/>
      </c>
      <c r="CP40" s="82" t="str">
        <f>IF($B40="","",IF(Registrasi!$E$8&lt;Data!CP$7,"",IF(AG40=AG$5,1,0)))</f>
        <v/>
      </c>
      <c r="CQ40" s="82" t="str">
        <f>IF($B40="","",IF(Registrasi!$E$8&lt;Data!CQ$7,"",IF(AH40=AH$5,1,0)))</f>
        <v/>
      </c>
      <c r="CR40" s="82" t="str">
        <f>IF($B40="","",IF(Registrasi!$E$8&lt;Data!CR$7,"",IF(AI40=AI$5,1,0)))</f>
        <v/>
      </c>
      <c r="CS40" s="82" t="str">
        <f>IF($B40="","",IF(Registrasi!$E$8&lt;Data!CS$7,"",IF(AJ40=AJ$5,1,0)))</f>
        <v/>
      </c>
      <c r="CT40" s="82" t="str">
        <f>IF($B40="","",IF(Registrasi!$E$8&lt;Data!CT$7,"",IF(AK40=AK$5,1,0)))</f>
        <v/>
      </c>
      <c r="CU40" s="82" t="str">
        <f>IF($B40="","",IF(Registrasi!$E$8&lt;Data!CU$7,"",IF(AL40=AL$5,1,0)))</f>
        <v/>
      </c>
      <c r="CV40" s="82" t="str">
        <f>IF($B40="","",IF(Registrasi!$E$8&lt;Data!CV$7,"",IF(AM40=AM$5,1,0)))</f>
        <v/>
      </c>
      <c r="CW40" s="82" t="str">
        <f>IF($B40="","",IF(Registrasi!$E$8&lt;Data!CW$7,"",IF(AN40=AN$5,1,0)))</f>
        <v/>
      </c>
      <c r="CX40" s="82" t="str">
        <f>IF($B40="","",IF(Registrasi!$E$8&lt;Data!CX$7,"",IF(AO40=AO$5,1,0)))</f>
        <v/>
      </c>
      <c r="CY40" s="82" t="str">
        <f>IF($B40="","",IF(Registrasi!$E$8&lt;Data!CY$7,"",IF(AP40=AP$5,1,0)))</f>
        <v/>
      </c>
      <c r="CZ40" s="82" t="str">
        <f>IF($B40="","",IF(Registrasi!$E$8&lt;Data!CZ$7,"",IF(AQ40=AQ$5,1,0)))</f>
        <v/>
      </c>
      <c r="DA40" s="82" t="str">
        <f>IF($B40="","",IF(Registrasi!$E$8&lt;Data!DA$7,"",IF(AR40=AR$5,1,0)))</f>
        <v/>
      </c>
      <c r="DB40" s="82" t="str">
        <f>IF($B40="","",IF(Registrasi!$E$8&lt;Data!DB$7,"",IF(AS40=AS$5,1,0)))</f>
        <v/>
      </c>
      <c r="DC40" s="82" t="str">
        <f>IF($B40="","",IF(Registrasi!$E$8&lt;Data!DC$7,"",IF(AT40=AT$5,1,0)))</f>
        <v/>
      </c>
      <c r="DD40" s="82" t="str">
        <f>IF($B40="","",IF(Registrasi!$E$8&lt;Data!DD$7,"",IF(AU40=AU$5,1,0)))</f>
        <v/>
      </c>
      <c r="DE40" s="82" t="str">
        <f>IF($B40="","",IF(Registrasi!$E$8&lt;Data!DE$7,"",IF(AV40=AV$5,1,0)))</f>
        <v/>
      </c>
      <c r="DF40" s="82" t="str">
        <f>IF($B40="","",IF(Registrasi!$E$8&lt;Data!DF$7,"",IF(AW40=AW$5,1,0)))</f>
        <v/>
      </c>
      <c r="DG40" s="82" t="str">
        <f>IF($B40="","",IF(Registrasi!$E$8&lt;Data!DG$7,"",IF(AX40=AX$5,1,0)))</f>
        <v/>
      </c>
      <c r="DH40" s="82" t="str">
        <f>IF($B40="","",IF(Registrasi!$E$8&lt;Data!DH$7,"",IF(AY40=AY$5,1,0)))</f>
        <v/>
      </c>
      <c r="DI40" s="82" t="str">
        <f>IF($B40="","",IF(Registrasi!$E$8&lt;Data!DI$7,"",IF(AZ40=AZ$5,1,0)))</f>
        <v/>
      </c>
      <c r="DJ40" s="82" t="str">
        <f>IF($B40="","",IF(Registrasi!$E$8&lt;Data!DJ$7,"",IF(BA40=BA$5,1,0)))</f>
        <v/>
      </c>
      <c r="DK40" s="82" t="str">
        <f>IF($B40="","",IF(Registrasi!$E$8&lt;Data!DK$7,"",IF(BB40=BB$5,1,0)))</f>
        <v/>
      </c>
      <c r="DL40" s="82" t="str">
        <f>IF($B40="","",IF(Registrasi!$E$8&lt;Data!DL$7,"",IF(BC40=BC$5,1,0)))</f>
        <v/>
      </c>
      <c r="DM40" s="82" t="str">
        <f>IF($B40="","",IF(Registrasi!$E$8&lt;Data!DM$7,"",IF(BD40=BD$5,1,0)))</f>
        <v/>
      </c>
      <c r="DN40" s="82" t="str">
        <f>IF($B40="","",IF(Registrasi!$E$8&lt;Data!DN$7,"",IF(BE40=BE$5,1,0)))</f>
        <v/>
      </c>
      <c r="DO40" s="82" t="str">
        <f>IF($B40="","",IF(Registrasi!$E$8&lt;Data!DO$7,"",IF(BF40=BF$5,1,0)))</f>
        <v/>
      </c>
      <c r="DP40" s="82" t="str">
        <f>IF($B40="","",IF(Registrasi!$E$8&lt;Data!DP$7,"",IF(BG40=BG$5,1,0)))</f>
        <v/>
      </c>
      <c r="DQ40" s="82" t="str">
        <f>IF($B40="","",IF(Registrasi!$E$8&lt;Data!DQ$7,"",IF(BH40=BH$5,1,0)))</f>
        <v/>
      </c>
      <c r="DR40" s="82" t="str">
        <f>IF($B40="","",IF(Registrasi!$E$8&lt;Data!DR$7,"",IF(BI40=BI$5,1,0)))</f>
        <v/>
      </c>
      <c r="DS40" s="82" t="str">
        <f>IF($B40="","",IF(Registrasi!$E$8&lt;Data!DS$7,"",IF(BJ40=BJ$5,1,0)))</f>
        <v/>
      </c>
      <c r="DT40" s="82" t="str">
        <f>IF($B40="","",IF(Registrasi!$E$8&lt;Data!DT$7,"",IF(BK40=BK$5,1,0)))</f>
        <v/>
      </c>
      <c r="DU40" s="82" t="str">
        <f t="shared" ref="DU40:DU71" si="1">IF(B40="","",SUM(BM40:DT40))</f>
        <v/>
      </c>
      <c r="DV40" s="82" t="str">
        <f>IF(B40="","",Registrasi!$E$8-DU40)</f>
        <v/>
      </c>
      <c r="DW40" s="83" t="str">
        <f>IFERROR(DU40/Registrasi!$E$8*Registrasi!$E$10,"")</f>
        <v/>
      </c>
      <c r="DX40" s="82" t="str">
        <f>IF(B40="","",IF(DW40&gt;=Registrasi!$E$9,"Tuntas","Tidak Tuntas"))</f>
        <v/>
      </c>
    </row>
    <row r="41" spans="1:128" x14ac:dyDescent="0.25">
      <c r="A41" s="12" t="str">
        <f>IF(B41="","",IFERROR(RANK(DU41,$DU$8:$DU$107,0)+COUNTIF($DU$5:$DU41,DU41)-1,""))</f>
        <v/>
      </c>
      <c r="B41" s="50" t="str">
        <f>IF(Registrasi!$E$7&gt;Data!B40,Data!B40+1,"")</f>
        <v/>
      </c>
      <c r="C41" s="146"/>
      <c r="D41" s="51"/>
      <c r="E41" s="51"/>
      <c r="F41" s="51"/>
      <c r="G41" s="51"/>
      <c r="H41" s="51"/>
      <c r="I41" s="53"/>
      <c r="J41" s="53"/>
      <c r="K41" s="53"/>
      <c r="L41" s="53"/>
      <c r="M41" s="53"/>
      <c r="N41" s="51"/>
      <c r="O41" s="51"/>
      <c r="P41" s="51"/>
      <c r="Q41" s="51"/>
      <c r="R41" s="51"/>
      <c r="S41" s="53"/>
      <c r="T41" s="53"/>
      <c r="U41" s="53"/>
      <c r="V41" s="53"/>
      <c r="W41" s="53"/>
      <c r="X41" s="51"/>
      <c r="Y41" s="51"/>
      <c r="Z41" s="51"/>
      <c r="AA41" s="51"/>
      <c r="AB41" s="51"/>
      <c r="AC41" s="53"/>
      <c r="AD41" s="53"/>
      <c r="AE41" s="53"/>
      <c r="AF41" s="53"/>
      <c r="AG41" s="53"/>
      <c r="AH41" s="51"/>
      <c r="AI41" s="51"/>
      <c r="AJ41" s="51"/>
      <c r="AK41" s="51"/>
      <c r="AL41" s="51"/>
      <c r="AM41" s="53"/>
      <c r="AN41" s="53"/>
      <c r="AO41" s="53"/>
      <c r="AP41" s="53"/>
      <c r="AQ41" s="53"/>
      <c r="AR41" s="51"/>
      <c r="AS41" s="51"/>
      <c r="AT41" s="51"/>
      <c r="AU41" s="51"/>
      <c r="AV41" s="51"/>
      <c r="AW41" s="53"/>
      <c r="AX41" s="53"/>
      <c r="AY41" s="53"/>
      <c r="AZ41" s="53"/>
      <c r="BA41" s="53"/>
      <c r="BB41" s="51"/>
      <c r="BC41" s="51"/>
      <c r="BD41" s="51"/>
      <c r="BE41" s="51"/>
      <c r="BF41" s="51"/>
      <c r="BG41" s="53"/>
      <c r="BH41" s="53"/>
      <c r="BI41" s="53"/>
      <c r="BJ41" s="53"/>
      <c r="BK41" s="53"/>
      <c r="BM41" s="82" t="str">
        <f>IF($B41="","",IF(Registrasi!$E$8&lt;Data!BM$7,"",IF(D41=D$5,1,0)))</f>
        <v/>
      </c>
      <c r="BN41" s="82" t="str">
        <f>IF($B41="","",IF(Registrasi!$E$8&lt;Data!BN$7,"",IF(E41=E$5,1,0)))</f>
        <v/>
      </c>
      <c r="BO41" s="82" t="str">
        <f>IF($B41="","",IF(Registrasi!$E$8&lt;Data!BO$7,"",IF(F41=F$5,1,0)))</f>
        <v/>
      </c>
      <c r="BP41" s="82" t="str">
        <f>IF($B41="","",IF(Registrasi!$E$8&lt;Data!BP$7,"",IF(G41=G$5,1,0)))</f>
        <v/>
      </c>
      <c r="BQ41" s="82" t="str">
        <f>IF($B41="","",IF(Registrasi!$E$8&lt;Data!BQ$7,"",IF(H41=H$5,1,0)))</f>
        <v/>
      </c>
      <c r="BR41" s="82" t="str">
        <f>IF($B41="","",IF(Registrasi!$E$8&lt;Data!BR$7,"",IF(I41=I$5,1,0)))</f>
        <v/>
      </c>
      <c r="BS41" s="82" t="str">
        <f>IF($B41="","",IF(Registrasi!$E$8&lt;Data!BS$7,"",IF(J41=J$5,1,0)))</f>
        <v/>
      </c>
      <c r="BT41" s="82" t="str">
        <f>IF($B41="","",IF(Registrasi!$E$8&lt;Data!BT$7,"",IF(K41=K$5,1,0)))</f>
        <v/>
      </c>
      <c r="BU41" s="82" t="str">
        <f>IF($B41="","",IF(Registrasi!$E$8&lt;Data!BU$7,"",IF(L41=L$5,1,0)))</f>
        <v/>
      </c>
      <c r="BV41" s="82" t="str">
        <f>IF($B41="","",IF(Registrasi!$E$8&lt;Data!BV$7,"",IF(M41=M$5,1,0)))</f>
        <v/>
      </c>
      <c r="BW41" s="82" t="str">
        <f>IF($B41="","",IF(Registrasi!$E$8&lt;Data!BW$7,"",IF(N41=N$5,1,0)))</f>
        <v/>
      </c>
      <c r="BX41" s="82" t="str">
        <f>IF($B41="","",IF(Registrasi!$E$8&lt;Data!BX$7,"",IF(O41=O$5,1,0)))</f>
        <v/>
      </c>
      <c r="BY41" s="82" t="str">
        <f>IF($B41="","",IF(Registrasi!$E$8&lt;Data!BY$7,"",IF(P41=P$5,1,0)))</f>
        <v/>
      </c>
      <c r="BZ41" s="82" t="str">
        <f>IF($B41="","",IF(Registrasi!$E$8&lt;Data!BZ$7,"",IF(Q41=Q$5,1,0)))</f>
        <v/>
      </c>
      <c r="CA41" s="82" t="str">
        <f>IF($B41="","",IF(Registrasi!$E$8&lt;Data!CA$7,"",IF(R41=R$5,1,0)))</f>
        <v/>
      </c>
      <c r="CB41" s="82" t="str">
        <f>IF($B41="","",IF(Registrasi!$E$8&lt;Data!CB$7,"",IF(S41=S$5,1,0)))</f>
        <v/>
      </c>
      <c r="CC41" s="82" t="str">
        <f>IF($B41="","",IF(Registrasi!$E$8&lt;Data!CC$7,"",IF(T41=T$5,1,0)))</f>
        <v/>
      </c>
      <c r="CD41" s="82" t="str">
        <f>IF($B41="","",IF(Registrasi!$E$8&lt;Data!CD$7,"",IF(U41=U$5,1,0)))</f>
        <v/>
      </c>
      <c r="CE41" s="82" t="str">
        <f>IF($B41="","",IF(Registrasi!$E$8&lt;Data!CE$7,"",IF(V41=V$5,1,0)))</f>
        <v/>
      </c>
      <c r="CF41" s="82" t="str">
        <f>IF($B41="","",IF(Registrasi!$E$8&lt;Data!CF$7,"",IF(W41=W$5,1,0)))</f>
        <v/>
      </c>
      <c r="CG41" s="82" t="str">
        <f>IF($B41="","",IF(Registrasi!$E$8&lt;Data!CG$7,"",IF(X41=X$5,1,0)))</f>
        <v/>
      </c>
      <c r="CH41" s="82" t="str">
        <f>IF($B41="","",IF(Registrasi!$E$8&lt;Data!CH$7,"",IF(Y41=Y$5,1,0)))</f>
        <v/>
      </c>
      <c r="CI41" s="82" t="str">
        <f>IF($B41="","",IF(Registrasi!$E$8&lt;Data!CI$7,"",IF(Z41=Z$5,1,0)))</f>
        <v/>
      </c>
      <c r="CJ41" s="82" t="str">
        <f>IF($B41="","",IF(Registrasi!$E$8&lt;Data!CJ$7,"",IF(AA41=AA$5,1,0)))</f>
        <v/>
      </c>
      <c r="CK41" s="82" t="str">
        <f>IF($B41="","",IF(Registrasi!$E$8&lt;Data!CK$7,"",IF(AB41=AB$5,1,0)))</f>
        <v/>
      </c>
      <c r="CL41" s="82" t="str">
        <f>IF($B41="","",IF(Registrasi!$E$8&lt;Data!CL$7,"",IF(AC41=AC$5,1,0)))</f>
        <v/>
      </c>
      <c r="CM41" s="82" t="str">
        <f>IF($B41="","",IF(Registrasi!$E$8&lt;Data!CM$7,"",IF(AD41=AD$5,1,0)))</f>
        <v/>
      </c>
      <c r="CN41" s="82" t="str">
        <f>IF($B41="","",IF(Registrasi!$E$8&lt;Data!CN$7,"",IF(AE41=AE$5,1,0)))</f>
        <v/>
      </c>
      <c r="CO41" s="82" t="str">
        <f>IF($B41="","",IF(Registrasi!$E$8&lt;Data!CO$7,"",IF(AF41=AF$5,1,0)))</f>
        <v/>
      </c>
      <c r="CP41" s="82" t="str">
        <f>IF($B41="","",IF(Registrasi!$E$8&lt;Data!CP$7,"",IF(AG41=AG$5,1,0)))</f>
        <v/>
      </c>
      <c r="CQ41" s="82" t="str">
        <f>IF($B41="","",IF(Registrasi!$E$8&lt;Data!CQ$7,"",IF(AH41=AH$5,1,0)))</f>
        <v/>
      </c>
      <c r="CR41" s="82" t="str">
        <f>IF($B41="","",IF(Registrasi!$E$8&lt;Data!CR$7,"",IF(AI41=AI$5,1,0)))</f>
        <v/>
      </c>
      <c r="CS41" s="82" t="str">
        <f>IF($B41="","",IF(Registrasi!$E$8&lt;Data!CS$7,"",IF(AJ41=AJ$5,1,0)))</f>
        <v/>
      </c>
      <c r="CT41" s="82" t="str">
        <f>IF($B41="","",IF(Registrasi!$E$8&lt;Data!CT$7,"",IF(AK41=AK$5,1,0)))</f>
        <v/>
      </c>
      <c r="CU41" s="82" t="str">
        <f>IF($B41="","",IF(Registrasi!$E$8&lt;Data!CU$7,"",IF(AL41=AL$5,1,0)))</f>
        <v/>
      </c>
      <c r="CV41" s="82" t="str">
        <f>IF($B41="","",IF(Registrasi!$E$8&lt;Data!CV$7,"",IF(AM41=AM$5,1,0)))</f>
        <v/>
      </c>
      <c r="CW41" s="82" t="str">
        <f>IF($B41="","",IF(Registrasi!$E$8&lt;Data!CW$7,"",IF(AN41=AN$5,1,0)))</f>
        <v/>
      </c>
      <c r="CX41" s="82" t="str">
        <f>IF($B41="","",IF(Registrasi!$E$8&lt;Data!CX$7,"",IF(AO41=AO$5,1,0)))</f>
        <v/>
      </c>
      <c r="CY41" s="82" t="str">
        <f>IF($B41="","",IF(Registrasi!$E$8&lt;Data!CY$7,"",IF(AP41=AP$5,1,0)))</f>
        <v/>
      </c>
      <c r="CZ41" s="82" t="str">
        <f>IF($B41="","",IF(Registrasi!$E$8&lt;Data!CZ$7,"",IF(AQ41=AQ$5,1,0)))</f>
        <v/>
      </c>
      <c r="DA41" s="82" t="str">
        <f>IF($B41="","",IF(Registrasi!$E$8&lt;Data!DA$7,"",IF(AR41=AR$5,1,0)))</f>
        <v/>
      </c>
      <c r="DB41" s="82" t="str">
        <f>IF($B41="","",IF(Registrasi!$E$8&lt;Data!DB$7,"",IF(AS41=AS$5,1,0)))</f>
        <v/>
      </c>
      <c r="DC41" s="82" t="str">
        <f>IF($B41="","",IF(Registrasi!$E$8&lt;Data!DC$7,"",IF(AT41=AT$5,1,0)))</f>
        <v/>
      </c>
      <c r="DD41" s="82" t="str">
        <f>IF($B41="","",IF(Registrasi!$E$8&lt;Data!DD$7,"",IF(AU41=AU$5,1,0)))</f>
        <v/>
      </c>
      <c r="DE41" s="82" t="str">
        <f>IF($B41="","",IF(Registrasi!$E$8&lt;Data!DE$7,"",IF(AV41=AV$5,1,0)))</f>
        <v/>
      </c>
      <c r="DF41" s="82" t="str">
        <f>IF($B41="","",IF(Registrasi!$E$8&lt;Data!DF$7,"",IF(AW41=AW$5,1,0)))</f>
        <v/>
      </c>
      <c r="DG41" s="82" t="str">
        <f>IF($B41="","",IF(Registrasi!$E$8&lt;Data!DG$7,"",IF(AX41=AX$5,1,0)))</f>
        <v/>
      </c>
      <c r="DH41" s="82" t="str">
        <f>IF($B41="","",IF(Registrasi!$E$8&lt;Data!DH$7,"",IF(AY41=AY$5,1,0)))</f>
        <v/>
      </c>
      <c r="DI41" s="82" t="str">
        <f>IF($B41="","",IF(Registrasi!$E$8&lt;Data!DI$7,"",IF(AZ41=AZ$5,1,0)))</f>
        <v/>
      </c>
      <c r="DJ41" s="82" t="str">
        <f>IF($B41="","",IF(Registrasi!$E$8&lt;Data!DJ$7,"",IF(BA41=BA$5,1,0)))</f>
        <v/>
      </c>
      <c r="DK41" s="82" t="str">
        <f>IF($B41="","",IF(Registrasi!$E$8&lt;Data!DK$7,"",IF(BB41=BB$5,1,0)))</f>
        <v/>
      </c>
      <c r="DL41" s="82" t="str">
        <f>IF($B41="","",IF(Registrasi!$E$8&lt;Data!DL$7,"",IF(BC41=BC$5,1,0)))</f>
        <v/>
      </c>
      <c r="DM41" s="82" t="str">
        <f>IF($B41="","",IF(Registrasi!$E$8&lt;Data!DM$7,"",IF(BD41=BD$5,1,0)))</f>
        <v/>
      </c>
      <c r="DN41" s="82" t="str">
        <f>IF($B41="","",IF(Registrasi!$E$8&lt;Data!DN$7,"",IF(BE41=BE$5,1,0)))</f>
        <v/>
      </c>
      <c r="DO41" s="82" t="str">
        <f>IF($B41="","",IF(Registrasi!$E$8&lt;Data!DO$7,"",IF(BF41=BF$5,1,0)))</f>
        <v/>
      </c>
      <c r="DP41" s="82" t="str">
        <f>IF($B41="","",IF(Registrasi!$E$8&lt;Data!DP$7,"",IF(BG41=BG$5,1,0)))</f>
        <v/>
      </c>
      <c r="DQ41" s="82" t="str">
        <f>IF($B41="","",IF(Registrasi!$E$8&lt;Data!DQ$7,"",IF(BH41=BH$5,1,0)))</f>
        <v/>
      </c>
      <c r="DR41" s="82" t="str">
        <f>IF($B41="","",IF(Registrasi!$E$8&lt;Data!DR$7,"",IF(BI41=BI$5,1,0)))</f>
        <v/>
      </c>
      <c r="DS41" s="82" t="str">
        <f>IF($B41="","",IF(Registrasi!$E$8&lt;Data!DS$7,"",IF(BJ41=BJ$5,1,0)))</f>
        <v/>
      </c>
      <c r="DT41" s="82" t="str">
        <f>IF($B41="","",IF(Registrasi!$E$8&lt;Data!DT$7,"",IF(BK41=BK$5,1,0)))</f>
        <v/>
      </c>
      <c r="DU41" s="82" t="str">
        <f t="shared" si="1"/>
        <v/>
      </c>
      <c r="DV41" s="82" t="str">
        <f>IF(B41="","",Registrasi!$E$8-DU41)</f>
        <v/>
      </c>
      <c r="DW41" s="83" t="str">
        <f>IFERROR(DU41/Registrasi!$E$8*Registrasi!$E$10,"")</f>
        <v/>
      </c>
      <c r="DX41" s="82" t="str">
        <f>IF(B41="","",IF(DW41&gt;=Registrasi!$E$9,"Tuntas","Tidak Tuntas"))</f>
        <v/>
      </c>
    </row>
    <row r="42" spans="1:128" x14ac:dyDescent="0.25">
      <c r="A42" s="12" t="str">
        <f>IF(B42="","",IFERROR(RANK(DU42,$DU$8:$DU$107,0)+COUNTIF($DU$5:$DU42,DU42)-1,""))</f>
        <v/>
      </c>
      <c r="B42" s="50" t="str">
        <f>IF(Registrasi!$E$7&gt;Data!B41,Data!B41+1,"")</f>
        <v/>
      </c>
      <c r="C42" s="146"/>
      <c r="D42" s="51"/>
      <c r="E42" s="51"/>
      <c r="F42" s="51"/>
      <c r="G42" s="51"/>
      <c r="H42" s="51"/>
      <c r="I42" s="53"/>
      <c r="J42" s="53"/>
      <c r="K42" s="53"/>
      <c r="L42" s="53"/>
      <c r="M42" s="53"/>
      <c r="N42" s="51"/>
      <c r="O42" s="51"/>
      <c r="P42" s="51"/>
      <c r="Q42" s="51"/>
      <c r="R42" s="51"/>
      <c r="S42" s="53"/>
      <c r="T42" s="53"/>
      <c r="U42" s="53"/>
      <c r="V42" s="53"/>
      <c r="W42" s="53"/>
      <c r="X42" s="51"/>
      <c r="Y42" s="51"/>
      <c r="Z42" s="51"/>
      <c r="AA42" s="51"/>
      <c r="AB42" s="51"/>
      <c r="AC42" s="53"/>
      <c r="AD42" s="53"/>
      <c r="AE42" s="53"/>
      <c r="AF42" s="53"/>
      <c r="AG42" s="53"/>
      <c r="AH42" s="51"/>
      <c r="AI42" s="51"/>
      <c r="AJ42" s="51"/>
      <c r="AK42" s="51"/>
      <c r="AL42" s="51"/>
      <c r="AM42" s="53"/>
      <c r="AN42" s="53"/>
      <c r="AO42" s="53"/>
      <c r="AP42" s="53"/>
      <c r="AQ42" s="53"/>
      <c r="AR42" s="51"/>
      <c r="AS42" s="51"/>
      <c r="AT42" s="51"/>
      <c r="AU42" s="51"/>
      <c r="AV42" s="51"/>
      <c r="AW42" s="53"/>
      <c r="AX42" s="53"/>
      <c r="AY42" s="53"/>
      <c r="AZ42" s="53"/>
      <c r="BA42" s="53"/>
      <c r="BB42" s="51"/>
      <c r="BC42" s="51"/>
      <c r="BD42" s="51"/>
      <c r="BE42" s="51"/>
      <c r="BF42" s="51"/>
      <c r="BG42" s="53"/>
      <c r="BH42" s="53"/>
      <c r="BI42" s="53"/>
      <c r="BJ42" s="53"/>
      <c r="BK42" s="53"/>
      <c r="BM42" s="82" t="str">
        <f>IF($B42="","",IF(Registrasi!$E$8&lt;Data!BM$7,"",IF(D42=D$5,1,0)))</f>
        <v/>
      </c>
      <c r="BN42" s="82" t="str">
        <f>IF($B42="","",IF(Registrasi!$E$8&lt;Data!BN$7,"",IF(E42=E$5,1,0)))</f>
        <v/>
      </c>
      <c r="BO42" s="82" t="str">
        <f>IF($B42="","",IF(Registrasi!$E$8&lt;Data!BO$7,"",IF(F42=F$5,1,0)))</f>
        <v/>
      </c>
      <c r="BP42" s="82" t="str">
        <f>IF($B42="","",IF(Registrasi!$E$8&lt;Data!BP$7,"",IF(G42=G$5,1,0)))</f>
        <v/>
      </c>
      <c r="BQ42" s="82" t="str">
        <f>IF($B42="","",IF(Registrasi!$E$8&lt;Data!BQ$7,"",IF(H42=H$5,1,0)))</f>
        <v/>
      </c>
      <c r="BR42" s="82" t="str">
        <f>IF($B42="","",IF(Registrasi!$E$8&lt;Data!BR$7,"",IF(I42=I$5,1,0)))</f>
        <v/>
      </c>
      <c r="BS42" s="82" t="str">
        <f>IF($B42="","",IF(Registrasi!$E$8&lt;Data!BS$7,"",IF(J42=J$5,1,0)))</f>
        <v/>
      </c>
      <c r="BT42" s="82" t="str">
        <f>IF($B42="","",IF(Registrasi!$E$8&lt;Data!BT$7,"",IF(K42=K$5,1,0)))</f>
        <v/>
      </c>
      <c r="BU42" s="82" t="str">
        <f>IF($B42="","",IF(Registrasi!$E$8&lt;Data!BU$7,"",IF(L42=L$5,1,0)))</f>
        <v/>
      </c>
      <c r="BV42" s="82" t="str">
        <f>IF($B42="","",IF(Registrasi!$E$8&lt;Data!BV$7,"",IF(M42=M$5,1,0)))</f>
        <v/>
      </c>
      <c r="BW42" s="82" t="str">
        <f>IF($B42="","",IF(Registrasi!$E$8&lt;Data!BW$7,"",IF(N42=N$5,1,0)))</f>
        <v/>
      </c>
      <c r="BX42" s="82" t="str">
        <f>IF($B42="","",IF(Registrasi!$E$8&lt;Data!BX$7,"",IF(O42=O$5,1,0)))</f>
        <v/>
      </c>
      <c r="BY42" s="82" t="str">
        <f>IF($B42="","",IF(Registrasi!$E$8&lt;Data!BY$7,"",IF(P42=P$5,1,0)))</f>
        <v/>
      </c>
      <c r="BZ42" s="82" t="str">
        <f>IF($B42="","",IF(Registrasi!$E$8&lt;Data!BZ$7,"",IF(Q42=Q$5,1,0)))</f>
        <v/>
      </c>
      <c r="CA42" s="82" t="str">
        <f>IF($B42="","",IF(Registrasi!$E$8&lt;Data!CA$7,"",IF(R42=R$5,1,0)))</f>
        <v/>
      </c>
      <c r="CB42" s="82" t="str">
        <f>IF($B42="","",IF(Registrasi!$E$8&lt;Data!CB$7,"",IF(S42=S$5,1,0)))</f>
        <v/>
      </c>
      <c r="CC42" s="82" t="str">
        <f>IF($B42="","",IF(Registrasi!$E$8&lt;Data!CC$7,"",IF(T42=T$5,1,0)))</f>
        <v/>
      </c>
      <c r="CD42" s="82" t="str">
        <f>IF($B42="","",IF(Registrasi!$E$8&lt;Data!CD$7,"",IF(U42=U$5,1,0)))</f>
        <v/>
      </c>
      <c r="CE42" s="82" t="str">
        <f>IF($B42="","",IF(Registrasi!$E$8&lt;Data!CE$7,"",IF(V42=V$5,1,0)))</f>
        <v/>
      </c>
      <c r="CF42" s="82" t="str">
        <f>IF($B42="","",IF(Registrasi!$E$8&lt;Data!CF$7,"",IF(W42=W$5,1,0)))</f>
        <v/>
      </c>
      <c r="CG42" s="82" t="str">
        <f>IF($B42="","",IF(Registrasi!$E$8&lt;Data!CG$7,"",IF(X42=X$5,1,0)))</f>
        <v/>
      </c>
      <c r="CH42" s="82" t="str">
        <f>IF($B42="","",IF(Registrasi!$E$8&lt;Data!CH$7,"",IF(Y42=Y$5,1,0)))</f>
        <v/>
      </c>
      <c r="CI42" s="82" t="str">
        <f>IF($B42="","",IF(Registrasi!$E$8&lt;Data!CI$7,"",IF(Z42=Z$5,1,0)))</f>
        <v/>
      </c>
      <c r="CJ42" s="82" t="str">
        <f>IF($B42="","",IF(Registrasi!$E$8&lt;Data!CJ$7,"",IF(AA42=AA$5,1,0)))</f>
        <v/>
      </c>
      <c r="CK42" s="82" t="str">
        <f>IF($B42="","",IF(Registrasi!$E$8&lt;Data!CK$7,"",IF(AB42=AB$5,1,0)))</f>
        <v/>
      </c>
      <c r="CL42" s="82" t="str">
        <f>IF($B42="","",IF(Registrasi!$E$8&lt;Data!CL$7,"",IF(AC42=AC$5,1,0)))</f>
        <v/>
      </c>
      <c r="CM42" s="82" t="str">
        <f>IF($B42="","",IF(Registrasi!$E$8&lt;Data!CM$7,"",IF(AD42=AD$5,1,0)))</f>
        <v/>
      </c>
      <c r="CN42" s="82" t="str">
        <f>IF($B42="","",IF(Registrasi!$E$8&lt;Data!CN$7,"",IF(AE42=AE$5,1,0)))</f>
        <v/>
      </c>
      <c r="CO42" s="82" t="str">
        <f>IF($B42="","",IF(Registrasi!$E$8&lt;Data!CO$7,"",IF(AF42=AF$5,1,0)))</f>
        <v/>
      </c>
      <c r="CP42" s="82" t="str">
        <f>IF($B42="","",IF(Registrasi!$E$8&lt;Data!CP$7,"",IF(AG42=AG$5,1,0)))</f>
        <v/>
      </c>
      <c r="CQ42" s="82" t="str">
        <f>IF($B42="","",IF(Registrasi!$E$8&lt;Data!CQ$7,"",IF(AH42=AH$5,1,0)))</f>
        <v/>
      </c>
      <c r="CR42" s="82" t="str">
        <f>IF($B42="","",IF(Registrasi!$E$8&lt;Data!CR$7,"",IF(AI42=AI$5,1,0)))</f>
        <v/>
      </c>
      <c r="CS42" s="82" t="str">
        <f>IF($B42="","",IF(Registrasi!$E$8&lt;Data!CS$7,"",IF(AJ42=AJ$5,1,0)))</f>
        <v/>
      </c>
      <c r="CT42" s="82" t="str">
        <f>IF($B42="","",IF(Registrasi!$E$8&lt;Data!CT$7,"",IF(AK42=AK$5,1,0)))</f>
        <v/>
      </c>
      <c r="CU42" s="82" t="str">
        <f>IF($B42="","",IF(Registrasi!$E$8&lt;Data!CU$7,"",IF(AL42=AL$5,1,0)))</f>
        <v/>
      </c>
      <c r="CV42" s="82" t="str">
        <f>IF($B42="","",IF(Registrasi!$E$8&lt;Data!CV$7,"",IF(AM42=AM$5,1,0)))</f>
        <v/>
      </c>
      <c r="CW42" s="82" t="str">
        <f>IF($B42="","",IF(Registrasi!$E$8&lt;Data!CW$7,"",IF(AN42=AN$5,1,0)))</f>
        <v/>
      </c>
      <c r="CX42" s="82" t="str">
        <f>IF($B42="","",IF(Registrasi!$E$8&lt;Data!CX$7,"",IF(AO42=AO$5,1,0)))</f>
        <v/>
      </c>
      <c r="CY42" s="82" t="str">
        <f>IF($B42="","",IF(Registrasi!$E$8&lt;Data!CY$7,"",IF(AP42=AP$5,1,0)))</f>
        <v/>
      </c>
      <c r="CZ42" s="82" t="str">
        <f>IF($B42="","",IF(Registrasi!$E$8&lt;Data!CZ$7,"",IF(AQ42=AQ$5,1,0)))</f>
        <v/>
      </c>
      <c r="DA42" s="82" t="str">
        <f>IF($B42="","",IF(Registrasi!$E$8&lt;Data!DA$7,"",IF(AR42=AR$5,1,0)))</f>
        <v/>
      </c>
      <c r="DB42" s="82" t="str">
        <f>IF($B42="","",IF(Registrasi!$E$8&lt;Data!DB$7,"",IF(AS42=AS$5,1,0)))</f>
        <v/>
      </c>
      <c r="DC42" s="82" t="str">
        <f>IF($B42="","",IF(Registrasi!$E$8&lt;Data!DC$7,"",IF(AT42=AT$5,1,0)))</f>
        <v/>
      </c>
      <c r="DD42" s="82" t="str">
        <f>IF($B42="","",IF(Registrasi!$E$8&lt;Data!DD$7,"",IF(AU42=AU$5,1,0)))</f>
        <v/>
      </c>
      <c r="DE42" s="82" t="str">
        <f>IF($B42="","",IF(Registrasi!$E$8&lt;Data!DE$7,"",IF(AV42=AV$5,1,0)))</f>
        <v/>
      </c>
      <c r="DF42" s="82" t="str">
        <f>IF($B42="","",IF(Registrasi!$E$8&lt;Data!DF$7,"",IF(AW42=AW$5,1,0)))</f>
        <v/>
      </c>
      <c r="DG42" s="82" t="str">
        <f>IF($B42="","",IF(Registrasi!$E$8&lt;Data!DG$7,"",IF(AX42=AX$5,1,0)))</f>
        <v/>
      </c>
      <c r="DH42" s="82" t="str">
        <f>IF($B42="","",IF(Registrasi!$E$8&lt;Data!DH$7,"",IF(AY42=AY$5,1,0)))</f>
        <v/>
      </c>
      <c r="DI42" s="82" t="str">
        <f>IF($B42="","",IF(Registrasi!$E$8&lt;Data!DI$7,"",IF(AZ42=AZ$5,1,0)))</f>
        <v/>
      </c>
      <c r="DJ42" s="82" t="str">
        <f>IF($B42="","",IF(Registrasi!$E$8&lt;Data!DJ$7,"",IF(BA42=BA$5,1,0)))</f>
        <v/>
      </c>
      <c r="DK42" s="82" t="str">
        <f>IF($B42="","",IF(Registrasi!$E$8&lt;Data!DK$7,"",IF(BB42=BB$5,1,0)))</f>
        <v/>
      </c>
      <c r="DL42" s="82" t="str">
        <f>IF($B42="","",IF(Registrasi!$E$8&lt;Data!DL$7,"",IF(BC42=BC$5,1,0)))</f>
        <v/>
      </c>
      <c r="DM42" s="82" t="str">
        <f>IF($B42="","",IF(Registrasi!$E$8&lt;Data!DM$7,"",IF(BD42=BD$5,1,0)))</f>
        <v/>
      </c>
      <c r="DN42" s="82" t="str">
        <f>IF($B42="","",IF(Registrasi!$E$8&lt;Data!DN$7,"",IF(BE42=BE$5,1,0)))</f>
        <v/>
      </c>
      <c r="DO42" s="82" t="str">
        <f>IF($B42="","",IF(Registrasi!$E$8&lt;Data!DO$7,"",IF(BF42=BF$5,1,0)))</f>
        <v/>
      </c>
      <c r="DP42" s="82" t="str">
        <f>IF($B42="","",IF(Registrasi!$E$8&lt;Data!DP$7,"",IF(BG42=BG$5,1,0)))</f>
        <v/>
      </c>
      <c r="DQ42" s="82" t="str">
        <f>IF($B42="","",IF(Registrasi!$E$8&lt;Data!DQ$7,"",IF(BH42=BH$5,1,0)))</f>
        <v/>
      </c>
      <c r="DR42" s="82" t="str">
        <f>IF($B42="","",IF(Registrasi!$E$8&lt;Data!DR$7,"",IF(BI42=BI$5,1,0)))</f>
        <v/>
      </c>
      <c r="DS42" s="82" t="str">
        <f>IF($B42="","",IF(Registrasi!$E$8&lt;Data!DS$7,"",IF(BJ42=BJ$5,1,0)))</f>
        <v/>
      </c>
      <c r="DT42" s="82" t="str">
        <f>IF($B42="","",IF(Registrasi!$E$8&lt;Data!DT$7,"",IF(BK42=BK$5,1,0)))</f>
        <v/>
      </c>
      <c r="DU42" s="82" t="str">
        <f t="shared" si="1"/>
        <v/>
      </c>
      <c r="DV42" s="82" t="str">
        <f>IF(B42="","",Registrasi!$E$8-DU42)</f>
        <v/>
      </c>
      <c r="DW42" s="83" t="str">
        <f>IFERROR(DU42/Registrasi!$E$8*Registrasi!$E$10,"")</f>
        <v/>
      </c>
      <c r="DX42" s="82" t="str">
        <f>IF(B42="","",IF(DW42&gt;=Registrasi!$E$9,"Tuntas","Tidak Tuntas"))</f>
        <v/>
      </c>
    </row>
    <row r="43" spans="1:128" x14ac:dyDescent="0.25">
      <c r="A43" s="12" t="str">
        <f>IF(B43="","",IFERROR(RANK(DU43,$DU$8:$DU$107,0)+COUNTIF($DU$5:$DU43,DU43)-1,""))</f>
        <v/>
      </c>
      <c r="B43" s="50" t="str">
        <f>IF(Registrasi!$E$7&gt;Data!B42,Data!B42+1,"")</f>
        <v/>
      </c>
      <c r="C43" s="146"/>
      <c r="D43" s="51"/>
      <c r="E43" s="51"/>
      <c r="F43" s="51"/>
      <c r="G43" s="51"/>
      <c r="H43" s="51"/>
      <c r="I43" s="53"/>
      <c r="J43" s="53"/>
      <c r="K43" s="53"/>
      <c r="L43" s="53"/>
      <c r="M43" s="53"/>
      <c r="N43" s="51"/>
      <c r="O43" s="51"/>
      <c r="P43" s="51"/>
      <c r="Q43" s="51"/>
      <c r="R43" s="51"/>
      <c r="S43" s="53"/>
      <c r="T43" s="53"/>
      <c r="U43" s="53"/>
      <c r="V43" s="53"/>
      <c r="W43" s="53"/>
      <c r="X43" s="51"/>
      <c r="Y43" s="51"/>
      <c r="Z43" s="51"/>
      <c r="AA43" s="51"/>
      <c r="AB43" s="51"/>
      <c r="AC43" s="53"/>
      <c r="AD43" s="53"/>
      <c r="AE43" s="53"/>
      <c r="AF43" s="53"/>
      <c r="AG43" s="53"/>
      <c r="AH43" s="51"/>
      <c r="AI43" s="51"/>
      <c r="AJ43" s="51"/>
      <c r="AK43" s="51"/>
      <c r="AL43" s="51"/>
      <c r="AM43" s="53"/>
      <c r="AN43" s="53"/>
      <c r="AO43" s="53"/>
      <c r="AP43" s="53"/>
      <c r="AQ43" s="53"/>
      <c r="AR43" s="51"/>
      <c r="AS43" s="51"/>
      <c r="AT43" s="51"/>
      <c r="AU43" s="51"/>
      <c r="AV43" s="51"/>
      <c r="AW43" s="53"/>
      <c r="AX43" s="53"/>
      <c r="AY43" s="53"/>
      <c r="AZ43" s="53"/>
      <c r="BA43" s="53"/>
      <c r="BB43" s="51"/>
      <c r="BC43" s="51"/>
      <c r="BD43" s="51"/>
      <c r="BE43" s="51"/>
      <c r="BF43" s="51"/>
      <c r="BG43" s="53"/>
      <c r="BH43" s="53"/>
      <c r="BI43" s="53"/>
      <c r="BJ43" s="53"/>
      <c r="BK43" s="53"/>
      <c r="BM43" s="82" t="str">
        <f>IF($B43="","",IF(Registrasi!$E$8&lt;Data!BM$7,"",IF(D43=D$5,1,0)))</f>
        <v/>
      </c>
      <c r="BN43" s="82" t="str">
        <f>IF($B43="","",IF(Registrasi!$E$8&lt;Data!BN$7,"",IF(E43=E$5,1,0)))</f>
        <v/>
      </c>
      <c r="BO43" s="82" t="str">
        <f>IF($B43="","",IF(Registrasi!$E$8&lt;Data!BO$7,"",IF(F43=F$5,1,0)))</f>
        <v/>
      </c>
      <c r="BP43" s="82" t="str">
        <f>IF($B43="","",IF(Registrasi!$E$8&lt;Data!BP$7,"",IF(G43=G$5,1,0)))</f>
        <v/>
      </c>
      <c r="BQ43" s="82" t="str">
        <f>IF($B43="","",IF(Registrasi!$E$8&lt;Data!BQ$7,"",IF(H43=H$5,1,0)))</f>
        <v/>
      </c>
      <c r="BR43" s="82" t="str">
        <f>IF($B43="","",IF(Registrasi!$E$8&lt;Data!BR$7,"",IF(I43=I$5,1,0)))</f>
        <v/>
      </c>
      <c r="BS43" s="82" t="str">
        <f>IF($B43="","",IF(Registrasi!$E$8&lt;Data!BS$7,"",IF(J43=J$5,1,0)))</f>
        <v/>
      </c>
      <c r="BT43" s="82" t="str">
        <f>IF($B43="","",IF(Registrasi!$E$8&lt;Data!BT$7,"",IF(K43=K$5,1,0)))</f>
        <v/>
      </c>
      <c r="BU43" s="82" t="str">
        <f>IF($B43="","",IF(Registrasi!$E$8&lt;Data!BU$7,"",IF(L43=L$5,1,0)))</f>
        <v/>
      </c>
      <c r="BV43" s="82" t="str">
        <f>IF($B43="","",IF(Registrasi!$E$8&lt;Data!BV$7,"",IF(M43=M$5,1,0)))</f>
        <v/>
      </c>
      <c r="BW43" s="82" t="str">
        <f>IF($B43="","",IF(Registrasi!$E$8&lt;Data!BW$7,"",IF(N43=N$5,1,0)))</f>
        <v/>
      </c>
      <c r="BX43" s="82" t="str">
        <f>IF($B43="","",IF(Registrasi!$E$8&lt;Data!BX$7,"",IF(O43=O$5,1,0)))</f>
        <v/>
      </c>
      <c r="BY43" s="82" t="str">
        <f>IF($B43="","",IF(Registrasi!$E$8&lt;Data!BY$7,"",IF(P43=P$5,1,0)))</f>
        <v/>
      </c>
      <c r="BZ43" s="82" t="str">
        <f>IF($B43="","",IF(Registrasi!$E$8&lt;Data!BZ$7,"",IF(Q43=Q$5,1,0)))</f>
        <v/>
      </c>
      <c r="CA43" s="82" t="str">
        <f>IF($B43="","",IF(Registrasi!$E$8&lt;Data!CA$7,"",IF(R43=R$5,1,0)))</f>
        <v/>
      </c>
      <c r="CB43" s="82" t="str">
        <f>IF($B43="","",IF(Registrasi!$E$8&lt;Data!CB$7,"",IF(S43=S$5,1,0)))</f>
        <v/>
      </c>
      <c r="CC43" s="82" t="str">
        <f>IF($B43="","",IF(Registrasi!$E$8&lt;Data!CC$7,"",IF(T43=T$5,1,0)))</f>
        <v/>
      </c>
      <c r="CD43" s="82" t="str">
        <f>IF($B43="","",IF(Registrasi!$E$8&lt;Data!CD$7,"",IF(U43=U$5,1,0)))</f>
        <v/>
      </c>
      <c r="CE43" s="82" t="str">
        <f>IF($B43="","",IF(Registrasi!$E$8&lt;Data!CE$7,"",IF(V43=V$5,1,0)))</f>
        <v/>
      </c>
      <c r="CF43" s="82" t="str">
        <f>IF($B43="","",IF(Registrasi!$E$8&lt;Data!CF$7,"",IF(W43=W$5,1,0)))</f>
        <v/>
      </c>
      <c r="CG43" s="82" t="str">
        <f>IF($B43="","",IF(Registrasi!$E$8&lt;Data!CG$7,"",IF(X43=X$5,1,0)))</f>
        <v/>
      </c>
      <c r="CH43" s="82" t="str">
        <f>IF($B43="","",IF(Registrasi!$E$8&lt;Data!CH$7,"",IF(Y43=Y$5,1,0)))</f>
        <v/>
      </c>
      <c r="CI43" s="82" t="str">
        <f>IF($B43="","",IF(Registrasi!$E$8&lt;Data!CI$7,"",IF(Z43=Z$5,1,0)))</f>
        <v/>
      </c>
      <c r="CJ43" s="82" t="str">
        <f>IF($B43="","",IF(Registrasi!$E$8&lt;Data!CJ$7,"",IF(AA43=AA$5,1,0)))</f>
        <v/>
      </c>
      <c r="CK43" s="82" t="str">
        <f>IF($B43="","",IF(Registrasi!$E$8&lt;Data!CK$7,"",IF(AB43=AB$5,1,0)))</f>
        <v/>
      </c>
      <c r="CL43" s="82" t="str">
        <f>IF($B43="","",IF(Registrasi!$E$8&lt;Data!CL$7,"",IF(AC43=AC$5,1,0)))</f>
        <v/>
      </c>
      <c r="CM43" s="82" t="str">
        <f>IF($B43="","",IF(Registrasi!$E$8&lt;Data!CM$7,"",IF(AD43=AD$5,1,0)))</f>
        <v/>
      </c>
      <c r="CN43" s="82" t="str">
        <f>IF($B43="","",IF(Registrasi!$E$8&lt;Data!CN$7,"",IF(AE43=AE$5,1,0)))</f>
        <v/>
      </c>
      <c r="CO43" s="82" t="str">
        <f>IF($B43="","",IF(Registrasi!$E$8&lt;Data!CO$7,"",IF(AF43=AF$5,1,0)))</f>
        <v/>
      </c>
      <c r="CP43" s="82" t="str">
        <f>IF($B43="","",IF(Registrasi!$E$8&lt;Data!CP$7,"",IF(AG43=AG$5,1,0)))</f>
        <v/>
      </c>
      <c r="CQ43" s="82" t="str">
        <f>IF($B43="","",IF(Registrasi!$E$8&lt;Data!CQ$7,"",IF(AH43=AH$5,1,0)))</f>
        <v/>
      </c>
      <c r="CR43" s="82" t="str">
        <f>IF($B43="","",IF(Registrasi!$E$8&lt;Data!CR$7,"",IF(AI43=AI$5,1,0)))</f>
        <v/>
      </c>
      <c r="CS43" s="82" t="str">
        <f>IF($B43="","",IF(Registrasi!$E$8&lt;Data!CS$7,"",IF(AJ43=AJ$5,1,0)))</f>
        <v/>
      </c>
      <c r="CT43" s="82" t="str">
        <f>IF($B43="","",IF(Registrasi!$E$8&lt;Data!CT$7,"",IF(AK43=AK$5,1,0)))</f>
        <v/>
      </c>
      <c r="CU43" s="82" t="str">
        <f>IF($B43="","",IF(Registrasi!$E$8&lt;Data!CU$7,"",IF(AL43=AL$5,1,0)))</f>
        <v/>
      </c>
      <c r="CV43" s="82" t="str">
        <f>IF($B43="","",IF(Registrasi!$E$8&lt;Data!CV$7,"",IF(AM43=AM$5,1,0)))</f>
        <v/>
      </c>
      <c r="CW43" s="82" t="str">
        <f>IF($B43="","",IF(Registrasi!$E$8&lt;Data!CW$7,"",IF(AN43=AN$5,1,0)))</f>
        <v/>
      </c>
      <c r="CX43" s="82" t="str">
        <f>IF($B43="","",IF(Registrasi!$E$8&lt;Data!CX$7,"",IF(AO43=AO$5,1,0)))</f>
        <v/>
      </c>
      <c r="CY43" s="82" t="str">
        <f>IF($B43="","",IF(Registrasi!$E$8&lt;Data!CY$7,"",IF(AP43=AP$5,1,0)))</f>
        <v/>
      </c>
      <c r="CZ43" s="82" t="str">
        <f>IF($B43="","",IF(Registrasi!$E$8&lt;Data!CZ$7,"",IF(AQ43=AQ$5,1,0)))</f>
        <v/>
      </c>
      <c r="DA43" s="82" t="str">
        <f>IF($B43="","",IF(Registrasi!$E$8&lt;Data!DA$7,"",IF(AR43=AR$5,1,0)))</f>
        <v/>
      </c>
      <c r="DB43" s="82" t="str">
        <f>IF($B43="","",IF(Registrasi!$E$8&lt;Data!DB$7,"",IF(AS43=AS$5,1,0)))</f>
        <v/>
      </c>
      <c r="DC43" s="82" t="str">
        <f>IF($B43="","",IF(Registrasi!$E$8&lt;Data!DC$7,"",IF(AT43=AT$5,1,0)))</f>
        <v/>
      </c>
      <c r="DD43" s="82" t="str">
        <f>IF($B43="","",IF(Registrasi!$E$8&lt;Data!DD$7,"",IF(AU43=AU$5,1,0)))</f>
        <v/>
      </c>
      <c r="DE43" s="82" t="str">
        <f>IF($B43="","",IF(Registrasi!$E$8&lt;Data!DE$7,"",IF(AV43=AV$5,1,0)))</f>
        <v/>
      </c>
      <c r="DF43" s="82" t="str">
        <f>IF($B43="","",IF(Registrasi!$E$8&lt;Data!DF$7,"",IF(AW43=AW$5,1,0)))</f>
        <v/>
      </c>
      <c r="DG43" s="82" t="str">
        <f>IF($B43="","",IF(Registrasi!$E$8&lt;Data!DG$7,"",IF(AX43=AX$5,1,0)))</f>
        <v/>
      </c>
      <c r="DH43" s="82" t="str">
        <f>IF($B43="","",IF(Registrasi!$E$8&lt;Data!DH$7,"",IF(AY43=AY$5,1,0)))</f>
        <v/>
      </c>
      <c r="DI43" s="82" t="str">
        <f>IF($B43="","",IF(Registrasi!$E$8&lt;Data!DI$7,"",IF(AZ43=AZ$5,1,0)))</f>
        <v/>
      </c>
      <c r="DJ43" s="82" t="str">
        <f>IF($B43="","",IF(Registrasi!$E$8&lt;Data!DJ$7,"",IF(BA43=BA$5,1,0)))</f>
        <v/>
      </c>
      <c r="DK43" s="82" t="str">
        <f>IF($B43="","",IF(Registrasi!$E$8&lt;Data!DK$7,"",IF(BB43=BB$5,1,0)))</f>
        <v/>
      </c>
      <c r="DL43" s="82" t="str">
        <f>IF($B43="","",IF(Registrasi!$E$8&lt;Data!DL$7,"",IF(BC43=BC$5,1,0)))</f>
        <v/>
      </c>
      <c r="DM43" s="82" t="str">
        <f>IF($B43="","",IF(Registrasi!$E$8&lt;Data!DM$7,"",IF(BD43=BD$5,1,0)))</f>
        <v/>
      </c>
      <c r="DN43" s="82" t="str">
        <f>IF($B43="","",IF(Registrasi!$E$8&lt;Data!DN$7,"",IF(BE43=BE$5,1,0)))</f>
        <v/>
      </c>
      <c r="DO43" s="82" t="str">
        <f>IF($B43="","",IF(Registrasi!$E$8&lt;Data!DO$7,"",IF(BF43=BF$5,1,0)))</f>
        <v/>
      </c>
      <c r="DP43" s="82" t="str">
        <f>IF($B43="","",IF(Registrasi!$E$8&lt;Data!DP$7,"",IF(BG43=BG$5,1,0)))</f>
        <v/>
      </c>
      <c r="DQ43" s="82" t="str">
        <f>IF($B43="","",IF(Registrasi!$E$8&lt;Data!DQ$7,"",IF(BH43=BH$5,1,0)))</f>
        <v/>
      </c>
      <c r="DR43" s="82" t="str">
        <f>IF($B43="","",IF(Registrasi!$E$8&lt;Data!DR$7,"",IF(BI43=BI$5,1,0)))</f>
        <v/>
      </c>
      <c r="DS43" s="82" t="str">
        <f>IF($B43="","",IF(Registrasi!$E$8&lt;Data!DS$7,"",IF(BJ43=BJ$5,1,0)))</f>
        <v/>
      </c>
      <c r="DT43" s="82" t="str">
        <f>IF($B43="","",IF(Registrasi!$E$8&lt;Data!DT$7,"",IF(BK43=BK$5,1,0)))</f>
        <v/>
      </c>
      <c r="DU43" s="82" t="str">
        <f t="shared" si="1"/>
        <v/>
      </c>
      <c r="DV43" s="82" t="str">
        <f>IF(B43="","",Registrasi!$E$8-DU43)</f>
        <v/>
      </c>
      <c r="DW43" s="83" t="str">
        <f>IFERROR(DU43/Registrasi!$E$8*Registrasi!$E$10,"")</f>
        <v/>
      </c>
      <c r="DX43" s="82" t="str">
        <f>IF(B43="","",IF(DW43&gt;=Registrasi!$E$9,"Tuntas","Tidak Tuntas"))</f>
        <v/>
      </c>
    </row>
    <row r="44" spans="1:128" x14ac:dyDescent="0.25">
      <c r="A44" s="12" t="str">
        <f>IF(B44="","",IFERROR(RANK(DU44,$DU$8:$DU$107,0)+COUNTIF($DU$5:$DU44,DU44)-1,""))</f>
        <v/>
      </c>
      <c r="B44" s="50" t="str">
        <f>IF(Registrasi!$E$7&gt;Data!B43,Data!B43+1,"")</f>
        <v/>
      </c>
      <c r="C44" s="146"/>
      <c r="D44" s="51"/>
      <c r="E44" s="51"/>
      <c r="F44" s="51"/>
      <c r="G44" s="51"/>
      <c r="H44" s="51"/>
      <c r="I44" s="53"/>
      <c r="J44" s="53"/>
      <c r="K44" s="53"/>
      <c r="L44" s="53"/>
      <c r="M44" s="53"/>
      <c r="N44" s="51"/>
      <c r="O44" s="51"/>
      <c r="P44" s="51"/>
      <c r="Q44" s="51"/>
      <c r="R44" s="51"/>
      <c r="S44" s="53"/>
      <c r="T44" s="53"/>
      <c r="U44" s="53"/>
      <c r="V44" s="53"/>
      <c r="W44" s="53"/>
      <c r="X44" s="51"/>
      <c r="Y44" s="51"/>
      <c r="Z44" s="51"/>
      <c r="AA44" s="51"/>
      <c r="AB44" s="51"/>
      <c r="AC44" s="53"/>
      <c r="AD44" s="53"/>
      <c r="AE44" s="53"/>
      <c r="AF44" s="53"/>
      <c r="AG44" s="53"/>
      <c r="AH44" s="51"/>
      <c r="AI44" s="51"/>
      <c r="AJ44" s="51"/>
      <c r="AK44" s="51"/>
      <c r="AL44" s="51"/>
      <c r="AM44" s="53"/>
      <c r="AN44" s="53"/>
      <c r="AO44" s="53"/>
      <c r="AP44" s="53"/>
      <c r="AQ44" s="53"/>
      <c r="AR44" s="51"/>
      <c r="AS44" s="51"/>
      <c r="AT44" s="51"/>
      <c r="AU44" s="51"/>
      <c r="AV44" s="51"/>
      <c r="AW44" s="53"/>
      <c r="AX44" s="53"/>
      <c r="AY44" s="53"/>
      <c r="AZ44" s="53"/>
      <c r="BA44" s="53"/>
      <c r="BB44" s="51"/>
      <c r="BC44" s="51"/>
      <c r="BD44" s="51"/>
      <c r="BE44" s="51"/>
      <c r="BF44" s="51"/>
      <c r="BG44" s="53"/>
      <c r="BH44" s="53"/>
      <c r="BI44" s="53"/>
      <c r="BJ44" s="53"/>
      <c r="BK44" s="53"/>
      <c r="BM44" s="82" t="str">
        <f>IF($B44="","",IF(Registrasi!$E$8&lt;Data!BM$7,"",IF(D44=D$5,1,0)))</f>
        <v/>
      </c>
      <c r="BN44" s="82" t="str">
        <f>IF($B44="","",IF(Registrasi!$E$8&lt;Data!BN$7,"",IF(E44=E$5,1,0)))</f>
        <v/>
      </c>
      <c r="BO44" s="82" t="str">
        <f>IF($B44="","",IF(Registrasi!$E$8&lt;Data!BO$7,"",IF(F44=F$5,1,0)))</f>
        <v/>
      </c>
      <c r="BP44" s="82" t="str">
        <f>IF($B44="","",IF(Registrasi!$E$8&lt;Data!BP$7,"",IF(G44=G$5,1,0)))</f>
        <v/>
      </c>
      <c r="BQ44" s="82" t="str">
        <f>IF($B44="","",IF(Registrasi!$E$8&lt;Data!BQ$7,"",IF(H44=H$5,1,0)))</f>
        <v/>
      </c>
      <c r="BR44" s="82" t="str">
        <f>IF($B44="","",IF(Registrasi!$E$8&lt;Data!BR$7,"",IF(I44=I$5,1,0)))</f>
        <v/>
      </c>
      <c r="BS44" s="82" t="str">
        <f>IF($B44="","",IF(Registrasi!$E$8&lt;Data!BS$7,"",IF(J44=J$5,1,0)))</f>
        <v/>
      </c>
      <c r="BT44" s="82" t="str">
        <f>IF($B44="","",IF(Registrasi!$E$8&lt;Data!BT$7,"",IF(K44=K$5,1,0)))</f>
        <v/>
      </c>
      <c r="BU44" s="82" t="str">
        <f>IF($B44="","",IF(Registrasi!$E$8&lt;Data!BU$7,"",IF(L44=L$5,1,0)))</f>
        <v/>
      </c>
      <c r="BV44" s="82" t="str">
        <f>IF($B44="","",IF(Registrasi!$E$8&lt;Data!BV$7,"",IF(M44=M$5,1,0)))</f>
        <v/>
      </c>
      <c r="BW44" s="82" t="str">
        <f>IF($B44="","",IF(Registrasi!$E$8&lt;Data!BW$7,"",IF(N44=N$5,1,0)))</f>
        <v/>
      </c>
      <c r="BX44" s="82" t="str">
        <f>IF($B44="","",IF(Registrasi!$E$8&lt;Data!BX$7,"",IF(O44=O$5,1,0)))</f>
        <v/>
      </c>
      <c r="BY44" s="82" t="str">
        <f>IF($B44="","",IF(Registrasi!$E$8&lt;Data!BY$7,"",IF(P44=P$5,1,0)))</f>
        <v/>
      </c>
      <c r="BZ44" s="82" t="str">
        <f>IF($B44="","",IF(Registrasi!$E$8&lt;Data!BZ$7,"",IF(Q44=Q$5,1,0)))</f>
        <v/>
      </c>
      <c r="CA44" s="82" t="str">
        <f>IF($B44="","",IF(Registrasi!$E$8&lt;Data!CA$7,"",IF(R44=R$5,1,0)))</f>
        <v/>
      </c>
      <c r="CB44" s="82" t="str">
        <f>IF($B44="","",IF(Registrasi!$E$8&lt;Data!CB$7,"",IF(S44=S$5,1,0)))</f>
        <v/>
      </c>
      <c r="CC44" s="82" t="str">
        <f>IF($B44="","",IF(Registrasi!$E$8&lt;Data!CC$7,"",IF(T44=T$5,1,0)))</f>
        <v/>
      </c>
      <c r="CD44" s="82" t="str">
        <f>IF($B44="","",IF(Registrasi!$E$8&lt;Data!CD$7,"",IF(U44=U$5,1,0)))</f>
        <v/>
      </c>
      <c r="CE44" s="82" t="str">
        <f>IF($B44="","",IF(Registrasi!$E$8&lt;Data!CE$7,"",IF(V44=V$5,1,0)))</f>
        <v/>
      </c>
      <c r="CF44" s="82" t="str">
        <f>IF($B44="","",IF(Registrasi!$E$8&lt;Data!CF$7,"",IF(W44=W$5,1,0)))</f>
        <v/>
      </c>
      <c r="CG44" s="82" t="str">
        <f>IF($B44="","",IF(Registrasi!$E$8&lt;Data!CG$7,"",IF(X44=X$5,1,0)))</f>
        <v/>
      </c>
      <c r="CH44" s="82" t="str">
        <f>IF($B44="","",IF(Registrasi!$E$8&lt;Data!CH$7,"",IF(Y44=Y$5,1,0)))</f>
        <v/>
      </c>
      <c r="CI44" s="82" t="str">
        <f>IF($B44="","",IF(Registrasi!$E$8&lt;Data!CI$7,"",IF(Z44=Z$5,1,0)))</f>
        <v/>
      </c>
      <c r="CJ44" s="82" t="str">
        <f>IF($B44="","",IF(Registrasi!$E$8&lt;Data!CJ$7,"",IF(AA44=AA$5,1,0)))</f>
        <v/>
      </c>
      <c r="CK44" s="82" t="str">
        <f>IF($B44="","",IF(Registrasi!$E$8&lt;Data!CK$7,"",IF(AB44=AB$5,1,0)))</f>
        <v/>
      </c>
      <c r="CL44" s="82" t="str">
        <f>IF($B44="","",IF(Registrasi!$E$8&lt;Data!CL$7,"",IF(AC44=AC$5,1,0)))</f>
        <v/>
      </c>
      <c r="CM44" s="82" t="str">
        <f>IF($B44="","",IF(Registrasi!$E$8&lt;Data!CM$7,"",IF(AD44=AD$5,1,0)))</f>
        <v/>
      </c>
      <c r="CN44" s="82" t="str">
        <f>IF($B44="","",IF(Registrasi!$E$8&lt;Data!CN$7,"",IF(AE44=AE$5,1,0)))</f>
        <v/>
      </c>
      <c r="CO44" s="82" t="str">
        <f>IF($B44="","",IF(Registrasi!$E$8&lt;Data!CO$7,"",IF(AF44=AF$5,1,0)))</f>
        <v/>
      </c>
      <c r="CP44" s="82" t="str">
        <f>IF($B44="","",IF(Registrasi!$E$8&lt;Data!CP$7,"",IF(AG44=AG$5,1,0)))</f>
        <v/>
      </c>
      <c r="CQ44" s="82" t="str">
        <f>IF($B44="","",IF(Registrasi!$E$8&lt;Data!CQ$7,"",IF(AH44=AH$5,1,0)))</f>
        <v/>
      </c>
      <c r="CR44" s="82" t="str">
        <f>IF($B44="","",IF(Registrasi!$E$8&lt;Data!CR$7,"",IF(AI44=AI$5,1,0)))</f>
        <v/>
      </c>
      <c r="CS44" s="82" t="str">
        <f>IF($B44="","",IF(Registrasi!$E$8&lt;Data!CS$7,"",IF(AJ44=AJ$5,1,0)))</f>
        <v/>
      </c>
      <c r="CT44" s="82" t="str">
        <f>IF($B44="","",IF(Registrasi!$E$8&lt;Data!CT$7,"",IF(AK44=AK$5,1,0)))</f>
        <v/>
      </c>
      <c r="CU44" s="82" t="str">
        <f>IF($B44="","",IF(Registrasi!$E$8&lt;Data!CU$7,"",IF(AL44=AL$5,1,0)))</f>
        <v/>
      </c>
      <c r="CV44" s="82" t="str">
        <f>IF($B44="","",IF(Registrasi!$E$8&lt;Data!CV$7,"",IF(AM44=AM$5,1,0)))</f>
        <v/>
      </c>
      <c r="CW44" s="82" t="str">
        <f>IF($B44="","",IF(Registrasi!$E$8&lt;Data!CW$7,"",IF(AN44=AN$5,1,0)))</f>
        <v/>
      </c>
      <c r="CX44" s="82" t="str">
        <f>IF($B44="","",IF(Registrasi!$E$8&lt;Data!CX$7,"",IF(AO44=AO$5,1,0)))</f>
        <v/>
      </c>
      <c r="CY44" s="82" t="str">
        <f>IF($B44="","",IF(Registrasi!$E$8&lt;Data!CY$7,"",IF(AP44=AP$5,1,0)))</f>
        <v/>
      </c>
      <c r="CZ44" s="82" t="str">
        <f>IF($B44="","",IF(Registrasi!$E$8&lt;Data!CZ$7,"",IF(AQ44=AQ$5,1,0)))</f>
        <v/>
      </c>
      <c r="DA44" s="82" t="str">
        <f>IF($B44="","",IF(Registrasi!$E$8&lt;Data!DA$7,"",IF(AR44=AR$5,1,0)))</f>
        <v/>
      </c>
      <c r="DB44" s="82" t="str">
        <f>IF($B44="","",IF(Registrasi!$E$8&lt;Data!DB$7,"",IF(AS44=AS$5,1,0)))</f>
        <v/>
      </c>
      <c r="DC44" s="82" t="str">
        <f>IF($B44="","",IF(Registrasi!$E$8&lt;Data!DC$7,"",IF(AT44=AT$5,1,0)))</f>
        <v/>
      </c>
      <c r="DD44" s="82" t="str">
        <f>IF($B44="","",IF(Registrasi!$E$8&lt;Data!DD$7,"",IF(AU44=AU$5,1,0)))</f>
        <v/>
      </c>
      <c r="DE44" s="82" t="str">
        <f>IF($B44="","",IF(Registrasi!$E$8&lt;Data!DE$7,"",IF(AV44=AV$5,1,0)))</f>
        <v/>
      </c>
      <c r="DF44" s="82" t="str">
        <f>IF($B44="","",IF(Registrasi!$E$8&lt;Data!DF$7,"",IF(AW44=AW$5,1,0)))</f>
        <v/>
      </c>
      <c r="DG44" s="82" t="str">
        <f>IF($B44="","",IF(Registrasi!$E$8&lt;Data!DG$7,"",IF(AX44=AX$5,1,0)))</f>
        <v/>
      </c>
      <c r="DH44" s="82" t="str">
        <f>IF($B44="","",IF(Registrasi!$E$8&lt;Data!DH$7,"",IF(AY44=AY$5,1,0)))</f>
        <v/>
      </c>
      <c r="DI44" s="82" t="str">
        <f>IF($B44="","",IF(Registrasi!$E$8&lt;Data!DI$7,"",IF(AZ44=AZ$5,1,0)))</f>
        <v/>
      </c>
      <c r="DJ44" s="82" t="str">
        <f>IF($B44="","",IF(Registrasi!$E$8&lt;Data!DJ$7,"",IF(BA44=BA$5,1,0)))</f>
        <v/>
      </c>
      <c r="DK44" s="82" t="str">
        <f>IF($B44="","",IF(Registrasi!$E$8&lt;Data!DK$7,"",IF(BB44=BB$5,1,0)))</f>
        <v/>
      </c>
      <c r="DL44" s="82" t="str">
        <f>IF($B44="","",IF(Registrasi!$E$8&lt;Data!DL$7,"",IF(BC44=BC$5,1,0)))</f>
        <v/>
      </c>
      <c r="DM44" s="82" t="str">
        <f>IF($B44="","",IF(Registrasi!$E$8&lt;Data!DM$7,"",IF(BD44=BD$5,1,0)))</f>
        <v/>
      </c>
      <c r="DN44" s="82" t="str">
        <f>IF($B44="","",IF(Registrasi!$E$8&lt;Data!DN$7,"",IF(BE44=BE$5,1,0)))</f>
        <v/>
      </c>
      <c r="DO44" s="82" t="str">
        <f>IF($B44="","",IF(Registrasi!$E$8&lt;Data!DO$7,"",IF(BF44=BF$5,1,0)))</f>
        <v/>
      </c>
      <c r="DP44" s="82" t="str">
        <f>IF($B44="","",IF(Registrasi!$E$8&lt;Data!DP$7,"",IF(BG44=BG$5,1,0)))</f>
        <v/>
      </c>
      <c r="DQ44" s="82" t="str">
        <f>IF($B44="","",IF(Registrasi!$E$8&lt;Data!DQ$7,"",IF(BH44=BH$5,1,0)))</f>
        <v/>
      </c>
      <c r="DR44" s="82" t="str">
        <f>IF($B44="","",IF(Registrasi!$E$8&lt;Data!DR$7,"",IF(BI44=BI$5,1,0)))</f>
        <v/>
      </c>
      <c r="DS44" s="82" t="str">
        <f>IF($B44="","",IF(Registrasi!$E$8&lt;Data!DS$7,"",IF(BJ44=BJ$5,1,0)))</f>
        <v/>
      </c>
      <c r="DT44" s="82" t="str">
        <f>IF($B44="","",IF(Registrasi!$E$8&lt;Data!DT$7,"",IF(BK44=BK$5,1,0)))</f>
        <v/>
      </c>
      <c r="DU44" s="82" t="str">
        <f t="shared" si="1"/>
        <v/>
      </c>
      <c r="DV44" s="82" t="str">
        <f>IF(B44="","",Registrasi!$E$8-DU44)</f>
        <v/>
      </c>
      <c r="DW44" s="83" t="str">
        <f>IFERROR(DU44/Registrasi!$E$8*Registrasi!$E$10,"")</f>
        <v/>
      </c>
      <c r="DX44" s="82" t="str">
        <f>IF(B44="","",IF(DW44&gt;=Registrasi!$E$9,"Tuntas","Tidak Tuntas"))</f>
        <v/>
      </c>
    </row>
    <row r="45" spans="1:128" x14ac:dyDescent="0.25">
      <c r="A45" s="12" t="str">
        <f>IF(B45="","",IFERROR(RANK(DU45,$DU$8:$DU$107,0)+COUNTIF($DU$5:$DU45,DU45)-1,""))</f>
        <v/>
      </c>
      <c r="B45" s="50" t="str">
        <f>IF(Registrasi!$E$7&gt;Data!B44,Data!B44+1,"")</f>
        <v/>
      </c>
      <c r="C45" s="146"/>
      <c r="D45" s="51"/>
      <c r="E45" s="51"/>
      <c r="F45" s="51"/>
      <c r="G45" s="51"/>
      <c r="H45" s="51"/>
      <c r="I45" s="53"/>
      <c r="J45" s="53"/>
      <c r="K45" s="53"/>
      <c r="L45" s="53"/>
      <c r="M45" s="53"/>
      <c r="N45" s="51"/>
      <c r="O45" s="51"/>
      <c r="P45" s="51"/>
      <c r="Q45" s="51"/>
      <c r="R45" s="51"/>
      <c r="S45" s="53"/>
      <c r="T45" s="53"/>
      <c r="U45" s="53"/>
      <c r="V45" s="53"/>
      <c r="W45" s="53"/>
      <c r="X45" s="51"/>
      <c r="Y45" s="51"/>
      <c r="Z45" s="51"/>
      <c r="AA45" s="51"/>
      <c r="AB45" s="51"/>
      <c r="AC45" s="53"/>
      <c r="AD45" s="53"/>
      <c r="AE45" s="53"/>
      <c r="AF45" s="53"/>
      <c r="AG45" s="53"/>
      <c r="AH45" s="51"/>
      <c r="AI45" s="51"/>
      <c r="AJ45" s="51"/>
      <c r="AK45" s="51"/>
      <c r="AL45" s="51"/>
      <c r="AM45" s="53"/>
      <c r="AN45" s="53"/>
      <c r="AO45" s="53"/>
      <c r="AP45" s="53"/>
      <c r="AQ45" s="53"/>
      <c r="AR45" s="51"/>
      <c r="AS45" s="51"/>
      <c r="AT45" s="51"/>
      <c r="AU45" s="51"/>
      <c r="AV45" s="51"/>
      <c r="AW45" s="53"/>
      <c r="AX45" s="53"/>
      <c r="AY45" s="53"/>
      <c r="AZ45" s="53"/>
      <c r="BA45" s="53"/>
      <c r="BB45" s="51"/>
      <c r="BC45" s="51"/>
      <c r="BD45" s="51"/>
      <c r="BE45" s="51"/>
      <c r="BF45" s="51"/>
      <c r="BG45" s="53"/>
      <c r="BH45" s="53"/>
      <c r="BI45" s="53"/>
      <c r="BJ45" s="53"/>
      <c r="BK45" s="53"/>
      <c r="BM45" s="82" t="str">
        <f>IF($B45="","",IF(Registrasi!$E$8&lt;Data!BM$7,"",IF(D45=D$5,1,0)))</f>
        <v/>
      </c>
      <c r="BN45" s="82" t="str">
        <f>IF($B45="","",IF(Registrasi!$E$8&lt;Data!BN$7,"",IF(E45=E$5,1,0)))</f>
        <v/>
      </c>
      <c r="BO45" s="82" t="str">
        <f>IF($B45="","",IF(Registrasi!$E$8&lt;Data!BO$7,"",IF(F45=F$5,1,0)))</f>
        <v/>
      </c>
      <c r="BP45" s="82" t="str">
        <f>IF($B45="","",IF(Registrasi!$E$8&lt;Data!BP$7,"",IF(G45=G$5,1,0)))</f>
        <v/>
      </c>
      <c r="BQ45" s="82" t="str">
        <f>IF($B45="","",IF(Registrasi!$E$8&lt;Data!BQ$7,"",IF(H45=H$5,1,0)))</f>
        <v/>
      </c>
      <c r="BR45" s="82" t="str">
        <f>IF($B45="","",IF(Registrasi!$E$8&lt;Data!BR$7,"",IF(I45=I$5,1,0)))</f>
        <v/>
      </c>
      <c r="BS45" s="82" t="str">
        <f>IF($B45="","",IF(Registrasi!$E$8&lt;Data!BS$7,"",IF(J45=J$5,1,0)))</f>
        <v/>
      </c>
      <c r="BT45" s="82" t="str">
        <f>IF($B45="","",IF(Registrasi!$E$8&lt;Data!BT$7,"",IF(K45=K$5,1,0)))</f>
        <v/>
      </c>
      <c r="BU45" s="82" t="str">
        <f>IF($B45="","",IF(Registrasi!$E$8&lt;Data!BU$7,"",IF(L45=L$5,1,0)))</f>
        <v/>
      </c>
      <c r="BV45" s="82" t="str">
        <f>IF($B45="","",IF(Registrasi!$E$8&lt;Data!BV$7,"",IF(M45=M$5,1,0)))</f>
        <v/>
      </c>
      <c r="BW45" s="82" t="str">
        <f>IF($B45="","",IF(Registrasi!$E$8&lt;Data!BW$7,"",IF(N45=N$5,1,0)))</f>
        <v/>
      </c>
      <c r="BX45" s="82" t="str">
        <f>IF($B45="","",IF(Registrasi!$E$8&lt;Data!BX$7,"",IF(O45=O$5,1,0)))</f>
        <v/>
      </c>
      <c r="BY45" s="82" t="str">
        <f>IF($B45="","",IF(Registrasi!$E$8&lt;Data!BY$7,"",IF(P45=P$5,1,0)))</f>
        <v/>
      </c>
      <c r="BZ45" s="82" t="str">
        <f>IF($B45="","",IF(Registrasi!$E$8&lt;Data!BZ$7,"",IF(Q45=Q$5,1,0)))</f>
        <v/>
      </c>
      <c r="CA45" s="82" t="str">
        <f>IF($B45="","",IF(Registrasi!$E$8&lt;Data!CA$7,"",IF(R45=R$5,1,0)))</f>
        <v/>
      </c>
      <c r="CB45" s="82" t="str">
        <f>IF($B45="","",IF(Registrasi!$E$8&lt;Data!CB$7,"",IF(S45=S$5,1,0)))</f>
        <v/>
      </c>
      <c r="CC45" s="82" t="str">
        <f>IF($B45="","",IF(Registrasi!$E$8&lt;Data!CC$7,"",IF(T45=T$5,1,0)))</f>
        <v/>
      </c>
      <c r="CD45" s="82" t="str">
        <f>IF($B45="","",IF(Registrasi!$E$8&lt;Data!CD$7,"",IF(U45=U$5,1,0)))</f>
        <v/>
      </c>
      <c r="CE45" s="82" t="str">
        <f>IF($B45="","",IF(Registrasi!$E$8&lt;Data!CE$7,"",IF(V45=V$5,1,0)))</f>
        <v/>
      </c>
      <c r="CF45" s="82" t="str">
        <f>IF($B45="","",IF(Registrasi!$E$8&lt;Data!CF$7,"",IF(W45=W$5,1,0)))</f>
        <v/>
      </c>
      <c r="CG45" s="82" t="str">
        <f>IF($B45="","",IF(Registrasi!$E$8&lt;Data!CG$7,"",IF(X45=X$5,1,0)))</f>
        <v/>
      </c>
      <c r="CH45" s="82" t="str">
        <f>IF($B45="","",IF(Registrasi!$E$8&lt;Data!CH$7,"",IF(Y45=Y$5,1,0)))</f>
        <v/>
      </c>
      <c r="CI45" s="82" t="str">
        <f>IF($B45="","",IF(Registrasi!$E$8&lt;Data!CI$7,"",IF(Z45=Z$5,1,0)))</f>
        <v/>
      </c>
      <c r="CJ45" s="82" t="str">
        <f>IF($B45="","",IF(Registrasi!$E$8&lt;Data!CJ$7,"",IF(AA45=AA$5,1,0)))</f>
        <v/>
      </c>
      <c r="CK45" s="82" t="str">
        <f>IF($B45="","",IF(Registrasi!$E$8&lt;Data!CK$7,"",IF(AB45=AB$5,1,0)))</f>
        <v/>
      </c>
      <c r="CL45" s="82" t="str">
        <f>IF($B45="","",IF(Registrasi!$E$8&lt;Data!CL$7,"",IF(AC45=AC$5,1,0)))</f>
        <v/>
      </c>
      <c r="CM45" s="82" t="str">
        <f>IF($B45="","",IF(Registrasi!$E$8&lt;Data!CM$7,"",IF(AD45=AD$5,1,0)))</f>
        <v/>
      </c>
      <c r="CN45" s="82" t="str">
        <f>IF($B45="","",IF(Registrasi!$E$8&lt;Data!CN$7,"",IF(AE45=AE$5,1,0)))</f>
        <v/>
      </c>
      <c r="CO45" s="82" t="str">
        <f>IF($B45="","",IF(Registrasi!$E$8&lt;Data!CO$7,"",IF(AF45=AF$5,1,0)))</f>
        <v/>
      </c>
      <c r="CP45" s="82" t="str">
        <f>IF($B45="","",IF(Registrasi!$E$8&lt;Data!CP$7,"",IF(AG45=AG$5,1,0)))</f>
        <v/>
      </c>
      <c r="CQ45" s="82" t="str">
        <f>IF($B45="","",IF(Registrasi!$E$8&lt;Data!CQ$7,"",IF(AH45=AH$5,1,0)))</f>
        <v/>
      </c>
      <c r="CR45" s="82" t="str">
        <f>IF($B45="","",IF(Registrasi!$E$8&lt;Data!CR$7,"",IF(AI45=AI$5,1,0)))</f>
        <v/>
      </c>
      <c r="CS45" s="82" t="str">
        <f>IF($B45="","",IF(Registrasi!$E$8&lt;Data!CS$7,"",IF(AJ45=AJ$5,1,0)))</f>
        <v/>
      </c>
      <c r="CT45" s="82" t="str">
        <f>IF($B45="","",IF(Registrasi!$E$8&lt;Data!CT$7,"",IF(AK45=AK$5,1,0)))</f>
        <v/>
      </c>
      <c r="CU45" s="82" t="str">
        <f>IF($B45="","",IF(Registrasi!$E$8&lt;Data!CU$7,"",IF(AL45=AL$5,1,0)))</f>
        <v/>
      </c>
      <c r="CV45" s="82" t="str">
        <f>IF($B45="","",IF(Registrasi!$E$8&lt;Data!CV$7,"",IF(AM45=AM$5,1,0)))</f>
        <v/>
      </c>
      <c r="CW45" s="82" t="str">
        <f>IF($B45="","",IF(Registrasi!$E$8&lt;Data!CW$7,"",IF(AN45=AN$5,1,0)))</f>
        <v/>
      </c>
      <c r="CX45" s="82" t="str">
        <f>IF($B45="","",IF(Registrasi!$E$8&lt;Data!CX$7,"",IF(AO45=AO$5,1,0)))</f>
        <v/>
      </c>
      <c r="CY45" s="82" t="str">
        <f>IF($B45="","",IF(Registrasi!$E$8&lt;Data!CY$7,"",IF(AP45=AP$5,1,0)))</f>
        <v/>
      </c>
      <c r="CZ45" s="82" t="str">
        <f>IF($B45="","",IF(Registrasi!$E$8&lt;Data!CZ$7,"",IF(AQ45=AQ$5,1,0)))</f>
        <v/>
      </c>
      <c r="DA45" s="82" t="str">
        <f>IF($B45="","",IF(Registrasi!$E$8&lt;Data!DA$7,"",IF(AR45=AR$5,1,0)))</f>
        <v/>
      </c>
      <c r="DB45" s="82" t="str">
        <f>IF($B45="","",IF(Registrasi!$E$8&lt;Data!DB$7,"",IF(AS45=AS$5,1,0)))</f>
        <v/>
      </c>
      <c r="DC45" s="82" t="str">
        <f>IF($B45="","",IF(Registrasi!$E$8&lt;Data!DC$7,"",IF(AT45=AT$5,1,0)))</f>
        <v/>
      </c>
      <c r="DD45" s="82" t="str">
        <f>IF($B45="","",IF(Registrasi!$E$8&lt;Data!DD$7,"",IF(AU45=AU$5,1,0)))</f>
        <v/>
      </c>
      <c r="DE45" s="82" t="str">
        <f>IF($B45="","",IF(Registrasi!$E$8&lt;Data!DE$7,"",IF(AV45=AV$5,1,0)))</f>
        <v/>
      </c>
      <c r="DF45" s="82" t="str">
        <f>IF($B45="","",IF(Registrasi!$E$8&lt;Data!DF$7,"",IF(AW45=AW$5,1,0)))</f>
        <v/>
      </c>
      <c r="DG45" s="82" t="str">
        <f>IF($B45="","",IF(Registrasi!$E$8&lt;Data!DG$7,"",IF(AX45=AX$5,1,0)))</f>
        <v/>
      </c>
      <c r="DH45" s="82" t="str">
        <f>IF($B45="","",IF(Registrasi!$E$8&lt;Data!DH$7,"",IF(AY45=AY$5,1,0)))</f>
        <v/>
      </c>
      <c r="DI45" s="82" t="str">
        <f>IF($B45="","",IF(Registrasi!$E$8&lt;Data!DI$7,"",IF(AZ45=AZ$5,1,0)))</f>
        <v/>
      </c>
      <c r="DJ45" s="82" t="str">
        <f>IF($B45="","",IF(Registrasi!$E$8&lt;Data!DJ$7,"",IF(BA45=BA$5,1,0)))</f>
        <v/>
      </c>
      <c r="DK45" s="82" t="str">
        <f>IF($B45="","",IF(Registrasi!$E$8&lt;Data!DK$7,"",IF(BB45=BB$5,1,0)))</f>
        <v/>
      </c>
      <c r="DL45" s="82" t="str">
        <f>IF($B45="","",IF(Registrasi!$E$8&lt;Data!DL$7,"",IF(BC45=BC$5,1,0)))</f>
        <v/>
      </c>
      <c r="DM45" s="82" t="str">
        <f>IF($B45="","",IF(Registrasi!$E$8&lt;Data!DM$7,"",IF(BD45=BD$5,1,0)))</f>
        <v/>
      </c>
      <c r="DN45" s="82" t="str">
        <f>IF($B45="","",IF(Registrasi!$E$8&lt;Data!DN$7,"",IF(BE45=BE$5,1,0)))</f>
        <v/>
      </c>
      <c r="DO45" s="82" t="str">
        <f>IF($B45="","",IF(Registrasi!$E$8&lt;Data!DO$7,"",IF(BF45=BF$5,1,0)))</f>
        <v/>
      </c>
      <c r="DP45" s="82" t="str">
        <f>IF($B45="","",IF(Registrasi!$E$8&lt;Data!DP$7,"",IF(BG45=BG$5,1,0)))</f>
        <v/>
      </c>
      <c r="DQ45" s="82" t="str">
        <f>IF($B45="","",IF(Registrasi!$E$8&lt;Data!DQ$7,"",IF(BH45=BH$5,1,0)))</f>
        <v/>
      </c>
      <c r="DR45" s="82" t="str">
        <f>IF($B45="","",IF(Registrasi!$E$8&lt;Data!DR$7,"",IF(BI45=BI$5,1,0)))</f>
        <v/>
      </c>
      <c r="DS45" s="82" t="str">
        <f>IF($B45="","",IF(Registrasi!$E$8&lt;Data!DS$7,"",IF(BJ45=BJ$5,1,0)))</f>
        <v/>
      </c>
      <c r="DT45" s="82" t="str">
        <f>IF($B45="","",IF(Registrasi!$E$8&lt;Data!DT$7,"",IF(BK45=BK$5,1,0)))</f>
        <v/>
      </c>
      <c r="DU45" s="82" t="str">
        <f t="shared" si="1"/>
        <v/>
      </c>
      <c r="DV45" s="82" t="str">
        <f>IF(B45="","",Registrasi!$E$8-DU45)</f>
        <v/>
      </c>
      <c r="DW45" s="83" t="str">
        <f>IFERROR(DU45/Registrasi!$E$8*Registrasi!$E$10,"")</f>
        <v/>
      </c>
      <c r="DX45" s="82" t="str">
        <f>IF(B45="","",IF(DW45&gt;=Registrasi!$E$9,"Tuntas","Tidak Tuntas"))</f>
        <v/>
      </c>
    </row>
    <row r="46" spans="1:128" x14ac:dyDescent="0.25">
      <c r="A46" s="12" t="str">
        <f>IF(B46="","",IFERROR(RANK(DU46,$DU$8:$DU$107,0)+COUNTIF($DU$5:$DU46,DU46)-1,""))</f>
        <v/>
      </c>
      <c r="B46" s="50" t="str">
        <f>IF(Registrasi!$E$7&gt;Data!B45,Data!B45+1,"")</f>
        <v/>
      </c>
      <c r="C46" s="146"/>
      <c r="D46" s="51"/>
      <c r="E46" s="51"/>
      <c r="F46" s="51"/>
      <c r="G46" s="51"/>
      <c r="H46" s="51"/>
      <c r="I46" s="53"/>
      <c r="J46" s="53"/>
      <c r="K46" s="53"/>
      <c r="L46" s="53"/>
      <c r="M46" s="53"/>
      <c r="N46" s="51"/>
      <c r="O46" s="51"/>
      <c r="P46" s="51"/>
      <c r="Q46" s="51"/>
      <c r="R46" s="51"/>
      <c r="S46" s="53"/>
      <c r="T46" s="53"/>
      <c r="U46" s="53"/>
      <c r="V46" s="53"/>
      <c r="W46" s="53"/>
      <c r="X46" s="51"/>
      <c r="Y46" s="51"/>
      <c r="Z46" s="51"/>
      <c r="AA46" s="51"/>
      <c r="AB46" s="51"/>
      <c r="AC46" s="53"/>
      <c r="AD46" s="53"/>
      <c r="AE46" s="53"/>
      <c r="AF46" s="53"/>
      <c r="AG46" s="53"/>
      <c r="AH46" s="51"/>
      <c r="AI46" s="51"/>
      <c r="AJ46" s="51"/>
      <c r="AK46" s="51"/>
      <c r="AL46" s="51"/>
      <c r="AM46" s="53"/>
      <c r="AN46" s="53"/>
      <c r="AO46" s="53"/>
      <c r="AP46" s="53"/>
      <c r="AQ46" s="53"/>
      <c r="AR46" s="51"/>
      <c r="AS46" s="51"/>
      <c r="AT46" s="51"/>
      <c r="AU46" s="51"/>
      <c r="AV46" s="51"/>
      <c r="AW46" s="53"/>
      <c r="AX46" s="53"/>
      <c r="AY46" s="53"/>
      <c r="AZ46" s="53"/>
      <c r="BA46" s="53"/>
      <c r="BB46" s="51"/>
      <c r="BC46" s="51"/>
      <c r="BD46" s="51"/>
      <c r="BE46" s="51"/>
      <c r="BF46" s="51"/>
      <c r="BG46" s="53"/>
      <c r="BH46" s="53"/>
      <c r="BI46" s="53"/>
      <c r="BJ46" s="53"/>
      <c r="BK46" s="53"/>
      <c r="BM46" s="82" t="str">
        <f>IF($B46="","",IF(Registrasi!$E$8&lt;Data!BM$7,"",IF(D46=D$5,1,0)))</f>
        <v/>
      </c>
      <c r="BN46" s="82" t="str">
        <f>IF($B46="","",IF(Registrasi!$E$8&lt;Data!BN$7,"",IF(E46=E$5,1,0)))</f>
        <v/>
      </c>
      <c r="BO46" s="82" t="str">
        <f>IF($B46="","",IF(Registrasi!$E$8&lt;Data!BO$7,"",IF(F46=F$5,1,0)))</f>
        <v/>
      </c>
      <c r="BP46" s="82" t="str">
        <f>IF($B46="","",IF(Registrasi!$E$8&lt;Data!BP$7,"",IF(G46=G$5,1,0)))</f>
        <v/>
      </c>
      <c r="BQ46" s="82" t="str">
        <f>IF($B46="","",IF(Registrasi!$E$8&lt;Data!BQ$7,"",IF(H46=H$5,1,0)))</f>
        <v/>
      </c>
      <c r="BR46" s="82" t="str">
        <f>IF($B46="","",IF(Registrasi!$E$8&lt;Data!BR$7,"",IF(I46=I$5,1,0)))</f>
        <v/>
      </c>
      <c r="BS46" s="82" t="str">
        <f>IF($B46="","",IF(Registrasi!$E$8&lt;Data!BS$7,"",IF(J46=J$5,1,0)))</f>
        <v/>
      </c>
      <c r="BT46" s="82" t="str">
        <f>IF($B46="","",IF(Registrasi!$E$8&lt;Data!BT$7,"",IF(K46=K$5,1,0)))</f>
        <v/>
      </c>
      <c r="BU46" s="82" t="str">
        <f>IF($B46="","",IF(Registrasi!$E$8&lt;Data!BU$7,"",IF(L46=L$5,1,0)))</f>
        <v/>
      </c>
      <c r="BV46" s="82" t="str">
        <f>IF($B46="","",IF(Registrasi!$E$8&lt;Data!BV$7,"",IF(M46=M$5,1,0)))</f>
        <v/>
      </c>
      <c r="BW46" s="82" t="str">
        <f>IF($B46="","",IF(Registrasi!$E$8&lt;Data!BW$7,"",IF(N46=N$5,1,0)))</f>
        <v/>
      </c>
      <c r="BX46" s="82" t="str">
        <f>IF($B46="","",IF(Registrasi!$E$8&lt;Data!BX$7,"",IF(O46=O$5,1,0)))</f>
        <v/>
      </c>
      <c r="BY46" s="82" t="str">
        <f>IF($B46="","",IF(Registrasi!$E$8&lt;Data!BY$7,"",IF(P46=P$5,1,0)))</f>
        <v/>
      </c>
      <c r="BZ46" s="82" t="str">
        <f>IF($B46="","",IF(Registrasi!$E$8&lt;Data!BZ$7,"",IF(Q46=Q$5,1,0)))</f>
        <v/>
      </c>
      <c r="CA46" s="82" t="str">
        <f>IF($B46="","",IF(Registrasi!$E$8&lt;Data!CA$7,"",IF(R46=R$5,1,0)))</f>
        <v/>
      </c>
      <c r="CB46" s="82" t="str">
        <f>IF($B46="","",IF(Registrasi!$E$8&lt;Data!CB$7,"",IF(S46=S$5,1,0)))</f>
        <v/>
      </c>
      <c r="CC46" s="82" t="str">
        <f>IF($B46="","",IF(Registrasi!$E$8&lt;Data!CC$7,"",IF(T46=T$5,1,0)))</f>
        <v/>
      </c>
      <c r="CD46" s="82" t="str">
        <f>IF($B46="","",IF(Registrasi!$E$8&lt;Data!CD$7,"",IF(U46=U$5,1,0)))</f>
        <v/>
      </c>
      <c r="CE46" s="82" t="str">
        <f>IF($B46="","",IF(Registrasi!$E$8&lt;Data!CE$7,"",IF(V46=V$5,1,0)))</f>
        <v/>
      </c>
      <c r="CF46" s="82" t="str">
        <f>IF($B46="","",IF(Registrasi!$E$8&lt;Data!CF$7,"",IF(W46=W$5,1,0)))</f>
        <v/>
      </c>
      <c r="CG46" s="82" t="str">
        <f>IF($B46="","",IF(Registrasi!$E$8&lt;Data!CG$7,"",IF(X46=X$5,1,0)))</f>
        <v/>
      </c>
      <c r="CH46" s="82" t="str">
        <f>IF($B46="","",IF(Registrasi!$E$8&lt;Data!CH$7,"",IF(Y46=Y$5,1,0)))</f>
        <v/>
      </c>
      <c r="CI46" s="82" t="str">
        <f>IF($B46="","",IF(Registrasi!$E$8&lt;Data!CI$7,"",IF(Z46=Z$5,1,0)))</f>
        <v/>
      </c>
      <c r="CJ46" s="82" t="str">
        <f>IF($B46="","",IF(Registrasi!$E$8&lt;Data!CJ$7,"",IF(AA46=AA$5,1,0)))</f>
        <v/>
      </c>
      <c r="CK46" s="82" t="str">
        <f>IF($B46="","",IF(Registrasi!$E$8&lt;Data!CK$7,"",IF(AB46=AB$5,1,0)))</f>
        <v/>
      </c>
      <c r="CL46" s="82" t="str">
        <f>IF($B46="","",IF(Registrasi!$E$8&lt;Data!CL$7,"",IF(AC46=AC$5,1,0)))</f>
        <v/>
      </c>
      <c r="CM46" s="82" t="str">
        <f>IF($B46="","",IF(Registrasi!$E$8&lt;Data!CM$7,"",IF(AD46=AD$5,1,0)))</f>
        <v/>
      </c>
      <c r="CN46" s="82" t="str">
        <f>IF($B46="","",IF(Registrasi!$E$8&lt;Data!CN$7,"",IF(AE46=AE$5,1,0)))</f>
        <v/>
      </c>
      <c r="CO46" s="82" t="str">
        <f>IF($B46="","",IF(Registrasi!$E$8&lt;Data!CO$7,"",IF(AF46=AF$5,1,0)))</f>
        <v/>
      </c>
      <c r="CP46" s="82" t="str">
        <f>IF($B46="","",IF(Registrasi!$E$8&lt;Data!CP$7,"",IF(AG46=AG$5,1,0)))</f>
        <v/>
      </c>
      <c r="CQ46" s="82" t="str">
        <f>IF($B46="","",IF(Registrasi!$E$8&lt;Data!CQ$7,"",IF(AH46=AH$5,1,0)))</f>
        <v/>
      </c>
      <c r="CR46" s="82" t="str">
        <f>IF($B46="","",IF(Registrasi!$E$8&lt;Data!CR$7,"",IF(AI46=AI$5,1,0)))</f>
        <v/>
      </c>
      <c r="CS46" s="82" t="str">
        <f>IF($B46="","",IF(Registrasi!$E$8&lt;Data!CS$7,"",IF(AJ46=AJ$5,1,0)))</f>
        <v/>
      </c>
      <c r="CT46" s="82" t="str">
        <f>IF($B46="","",IF(Registrasi!$E$8&lt;Data!CT$7,"",IF(AK46=AK$5,1,0)))</f>
        <v/>
      </c>
      <c r="CU46" s="82" t="str">
        <f>IF($B46="","",IF(Registrasi!$E$8&lt;Data!CU$7,"",IF(AL46=AL$5,1,0)))</f>
        <v/>
      </c>
      <c r="CV46" s="82" t="str">
        <f>IF($B46="","",IF(Registrasi!$E$8&lt;Data!CV$7,"",IF(AM46=AM$5,1,0)))</f>
        <v/>
      </c>
      <c r="CW46" s="82" t="str">
        <f>IF($B46="","",IF(Registrasi!$E$8&lt;Data!CW$7,"",IF(AN46=AN$5,1,0)))</f>
        <v/>
      </c>
      <c r="CX46" s="82" t="str">
        <f>IF($B46="","",IF(Registrasi!$E$8&lt;Data!CX$7,"",IF(AO46=AO$5,1,0)))</f>
        <v/>
      </c>
      <c r="CY46" s="82" t="str">
        <f>IF($B46="","",IF(Registrasi!$E$8&lt;Data!CY$7,"",IF(AP46=AP$5,1,0)))</f>
        <v/>
      </c>
      <c r="CZ46" s="82" t="str">
        <f>IF($B46="","",IF(Registrasi!$E$8&lt;Data!CZ$7,"",IF(AQ46=AQ$5,1,0)))</f>
        <v/>
      </c>
      <c r="DA46" s="82" t="str">
        <f>IF($B46="","",IF(Registrasi!$E$8&lt;Data!DA$7,"",IF(AR46=AR$5,1,0)))</f>
        <v/>
      </c>
      <c r="DB46" s="82" t="str">
        <f>IF($B46="","",IF(Registrasi!$E$8&lt;Data!DB$7,"",IF(AS46=AS$5,1,0)))</f>
        <v/>
      </c>
      <c r="DC46" s="82" t="str">
        <f>IF($B46="","",IF(Registrasi!$E$8&lt;Data!DC$7,"",IF(AT46=AT$5,1,0)))</f>
        <v/>
      </c>
      <c r="DD46" s="82" t="str">
        <f>IF($B46="","",IF(Registrasi!$E$8&lt;Data!DD$7,"",IF(AU46=AU$5,1,0)))</f>
        <v/>
      </c>
      <c r="DE46" s="82" t="str">
        <f>IF($B46="","",IF(Registrasi!$E$8&lt;Data!DE$7,"",IF(AV46=AV$5,1,0)))</f>
        <v/>
      </c>
      <c r="DF46" s="82" t="str">
        <f>IF($B46="","",IF(Registrasi!$E$8&lt;Data!DF$7,"",IF(AW46=AW$5,1,0)))</f>
        <v/>
      </c>
      <c r="DG46" s="82" t="str">
        <f>IF($B46="","",IF(Registrasi!$E$8&lt;Data!DG$7,"",IF(AX46=AX$5,1,0)))</f>
        <v/>
      </c>
      <c r="DH46" s="82" t="str">
        <f>IF($B46="","",IF(Registrasi!$E$8&lt;Data!DH$7,"",IF(AY46=AY$5,1,0)))</f>
        <v/>
      </c>
      <c r="DI46" s="82" t="str">
        <f>IF($B46="","",IF(Registrasi!$E$8&lt;Data!DI$7,"",IF(AZ46=AZ$5,1,0)))</f>
        <v/>
      </c>
      <c r="DJ46" s="82" t="str">
        <f>IF($B46="","",IF(Registrasi!$E$8&lt;Data!DJ$7,"",IF(BA46=BA$5,1,0)))</f>
        <v/>
      </c>
      <c r="DK46" s="82" t="str">
        <f>IF($B46="","",IF(Registrasi!$E$8&lt;Data!DK$7,"",IF(BB46=BB$5,1,0)))</f>
        <v/>
      </c>
      <c r="DL46" s="82" t="str">
        <f>IF($B46="","",IF(Registrasi!$E$8&lt;Data!DL$7,"",IF(BC46=BC$5,1,0)))</f>
        <v/>
      </c>
      <c r="DM46" s="82" t="str">
        <f>IF($B46="","",IF(Registrasi!$E$8&lt;Data!DM$7,"",IF(BD46=BD$5,1,0)))</f>
        <v/>
      </c>
      <c r="DN46" s="82" t="str">
        <f>IF($B46="","",IF(Registrasi!$E$8&lt;Data!DN$7,"",IF(BE46=BE$5,1,0)))</f>
        <v/>
      </c>
      <c r="DO46" s="82" t="str">
        <f>IF($B46="","",IF(Registrasi!$E$8&lt;Data!DO$7,"",IF(BF46=BF$5,1,0)))</f>
        <v/>
      </c>
      <c r="DP46" s="82" t="str">
        <f>IF($B46="","",IF(Registrasi!$E$8&lt;Data!DP$7,"",IF(BG46=BG$5,1,0)))</f>
        <v/>
      </c>
      <c r="DQ46" s="82" t="str">
        <f>IF($B46="","",IF(Registrasi!$E$8&lt;Data!DQ$7,"",IF(BH46=BH$5,1,0)))</f>
        <v/>
      </c>
      <c r="DR46" s="82" t="str">
        <f>IF($B46="","",IF(Registrasi!$E$8&lt;Data!DR$7,"",IF(BI46=BI$5,1,0)))</f>
        <v/>
      </c>
      <c r="DS46" s="82" t="str">
        <f>IF($B46="","",IF(Registrasi!$E$8&lt;Data!DS$7,"",IF(BJ46=BJ$5,1,0)))</f>
        <v/>
      </c>
      <c r="DT46" s="82" t="str">
        <f>IF($B46="","",IF(Registrasi!$E$8&lt;Data!DT$7,"",IF(BK46=BK$5,1,0)))</f>
        <v/>
      </c>
      <c r="DU46" s="82" t="str">
        <f t="shared" si="1"/>
        <v/>
      </c>
      <c r="DV46" s="82" t="str">
        <f>IF(B46="","",Registrasi!$E$8-DU46)</f>
        <v/>
      </c>
      <c r="DW46" s="83" t="str">
        <f>IFERROR(DU46/Registrasi!$E$8*Registrasi!$E$10,"")</f>
        <v/>
      </c>
      <c r="DX46" s="82" t="str">
        <f>IF(B46="","",IF(DW46&gt;=Registrasi!$E$9,"Tuntas","Tidak Tuntas"))</f>
        <v/>
      </c>
    </row>
    <row r="47" spans="1:128" x14ac:dyDescent="0.25">
      <c r="A47" s="12" t="str">
        <f>IF(B47="","",IFERROR(RANK(DU47,$DU$8:$DU$107,0)+COUNTIF($DU$5:$DU47,DU47)-1,""))</f>
        <v/>
      </c>
      <c r="B47" s="50" t="str">
        <f>IF(Registrasi!$E$7&gt;Data!B46,Data!B46+1,"")</f>
        <v/>
      </c>
      <c r="C47" s="146"/>
      <c r="D47" s="51"/>
      <c r="E47" s="51"/>
      <c r="F47" s="51"/>
      <c r="G47" s="51"/>
      <c r="H47" s="51"/>
      <c r="I47" s="53"/>
      <c r="J47" s="53"/>
      <c r="K47" s="53"/>
      <c r="L47" s="53"/>
      <c r="M47" s="53"/>
      <c r="N47" s="51"/>
      <c r="O47" s="51"/>
      <c r="P47" s="51"/>
      <c r="Q47" s="51"/>
      <c r="R47" s="51"/>
      <c r="S47" s="53"/>
      <c r="T47" s="53"/>
      <c r="U47" s="53"/>
      <c r="V47" s="53"/>
      <c r="W47" s="53"/>
      <c r="X47" s="51"/>
      <c r="Y47" s="51"/>
      <c r="Z47" s="51"/>
      <c r="AA47" s="51"/>
      <c r="AB47" s="51"/>
      <c r="AC47" s="53"/>
      <c r="AD47" s="53"/>
      <c r="AE47" s="53"/>
      <c r="AF47" s="53"/>
      <c r="AG47" s="53"/>
      <c r="AH47" s="51"/>
      <c r="AI47" s="51"/>
      <c r="AJ47" s="51"/>
      <c r="AK47" s="51"/>
      <c r="AL47" s="51"/>
      <c r="AM47" s="53"/>
      <c r="AN47" s="53"/>
      <c r="AO47" s="53"/>
      <c r="AP47" s="53"/>
      <c r="AQ47" s="53"/>
      <c r="AR47" s="51"/>
      <c r="AS47" s="51"/>
      <c r="AT47" s="51"/>
      <c r="AU47" s="51"/>
      <c r="AV47" s="51"/>
      <c r="AW47" s="53"/>
      <c r="AX47" s="53"/>
      <c r="AY47" s="53"/>
      <c r="AZ47" s="53"/>
      <c r="BA47" s="53"/>
      <c r="BB47" s="51"/>
      <c r="BC47" s="51"/>
      <c r="BD47" s="51"/>
      <c r="BE47" s="51"/>
      <c r="BF47" s="51"/>
      <c r="BG47" s="53"/>
      <c r="BH47" s="53"/>
      <c r="BI47" s="53"/>
      <c r="BJ47" s="53"/>
      <c r="BK47" s="53"/>
      <c r="BM47" s="82" t="str">
        <f>IF($B47="","",IF(Registrasi!$E$8&lt;Data!BM$7,"",IF(D47=D$5,1,0)))</f>
        <v/>
      </c>
      <c r="BN47" s="82" t="str">
        <f>IF($B47="","",IF(Registrasi!$E$8&lt;Data!BN$7,"",IF(E47=E$5,1,0)))</f>
        <v/>
      </c>
      <c r="BO47" s="82" t="str">
        <f>IF($B47="","",IF(Registrasi!$E$8&lt;Data!BO$7,"",IF(F47=F$5,1,0)))</f>
        <v/>
      </c>
      <c r="BP47" s="82" t="str">
        <f>IF($B47="","",IF(Registrasi!$E$8&lt;Data!BP$7,"",IF(G47=G$5,1,0)))</f>
        <v/>
      </c>
      <c r="BQ47" s="82" t="str">
        <f>IF($B47="","",IF(Registrasi!$E$8&lt;Data!BQ$7,"",IF(H47=H$5,1,0)))</f>
        <v/>
      </c>
      <c r="BR47" s="82" t="str">
        <f>IF($B47="","",IF(Registrasi!$E$8&lt;Data!BR$7,"",IF(I47=I$5,1,0)))</f>
        <v/>
      </c>
      <c r="BS47" s="82" t="str">
        <f>IF($B47="","",IF(Registrasi!$E$8&lt;Data!BS$7,"",IF(J47=J$5,1,0)))</f>
        <v/>
      </c>
      <c r="BT47" s="82" t="str">
        <f>IF($B47="","",IF(Registrasi!$E$8&lt;Data!BT$7,"",IF(K47=K$5,1,0)))</f>
        <v/>
      </c>
      <c r="BU47" s="82" t="str">
        <f>IF($B47="","",IF(Registrasi!$E$8&lt;Data!BU$7,"",IF(L47=L$5,1,0)))</f>
        <v/>
      </c>
      <c r="BV47" s="82" t="str">
        <f>IF($B47="","",IF(Registrasi!$E$8&lt;Data!BV$7,"",IF(M47=M$5,1,0)))</f>
        <v/>
      </c>
      <c r="BW47" s="82" t="str">
        <f>IF($B47="","",IF(Registrasi!$E$8&lt;Data!BW$7,"",IF(N47=N$5,1,0)))</f>
        <v/>
      </c>
      <c r="BX47" s="82" t="str">
        <f>IF($B47="","",IF(Registrasi!$E$8&lt;Data!BX$7,"",IF(O47=O$5,1,0)))</f>
        <v/>
      </c>
      <c r="BY47" s="82" t="str">
        <f>IF($B47="","",IF(Registrasi!$E$8&lt;Data!BY$7,"",IF(P47=P$5,1,0)))</f>
        <v/>
      </c>
      <c r="BZ47" s="82" t="str">
        <f>IF($B47="","",IF(Registrasi!$E$8&lt;Data!BZ$7,"",IF(Q47=Q$5,1,0)))</f>
        <v/>
      </c>
      <c r="CA47" s="82" t="str">
        <f>IF($B47="","",IF(Registrasi!$E$8&lt;Data!CA$7,"",IF(R47=R$5,1,0)))</f>
        <v/>
      </c>
      <c r="CB47" s="82" t="str">
        <f>IF($B47="","",IF(Registrasi!$E$8&lt;Data!CB$7,"",IF(S47=S$5,1,0)))</f>
        <v/>
      </c>
      <c r="CC47" s="82" t="str">
        <f>IF($B47="","",IF(Registrasi!$E$8&lt;Data!CC$7,"",IF(T47=T$5,1,0)))</f>
        <v/>
      </c>
      <c r="CD47" s="82" t="str">
        <f>IF($B47="","",IF(Registrasi!$E$8&lt;Data!CD$7,"",IF(U47=U$5,1,0)))</f>
        <v/>
      </c>
      <c r="CE47" s="82" t="str">
        <f>IF($B47="","",IF(Registrasi!$E$8&lt;Data!CE$7,"",IF(V47=V$5,1,0)))</f>
        <v/>
      </c>
      <c r="CF47" s="82" t="str">
        <f>IF($B47="","",IF(Registrasi!$E$8&lt;Data!CF$7,"",IF(W47=W$5,1,0)))</f>
        <v/>
      </c>
      <c r="CG47" s="82" t="str">
        <f>IF($B47="","",IF(Registrasi!$E$8&lt;Data!CG$7,"",IF(X47=X$5,1,0)))</f>
        <v/>
      </c>
      <c r="CH47" s="82" t="str">
        <f>IF($B47="","",IF(Registrasi!$E$8&lt;Data!CH$7,"",IF(Y47=Y$5,1,0)))</f>
        <v/>
      </c>
      <c r="CI47" s="82" t="str">
        <f>IF($B47="","",IF(Registrasi!$E$8&lt;Data!CI$7,"",IF(Z47=Z$5,1,0)))</f>
        <v/>
      </c>
      <c r="CJ47" s="82" t="str">
        <f>IF($B47="","",IF(Registrasi!$E$8&lt;Data!CJ$7,"",IF(AA47=AA$5,1,0)))</f>
        <v/>
      </c>
      <c r="CK47" s="82" t="str">
        <f>IF($B47="","",IF(Registrasi!$E$8&lt;Data!CK$7,"",IF(AB47=AB$5,1,0)))</f>
        <v/>
      </c>
      <c r="CL47" s="82" t="str">
        <f>IF($B47="","",IF(Registrasi!$E$8&lt;Data!CL$7,"",IF(AC47=AC$5,1,0)))</f>
        <v/>
      </c>
      <c r="CM47" s="82" t="str">
        <f>IF($B47="","",IF(Registrasi!$E$8&lt;Data!CM$7,"",IF(AD47=AD$5,1,0)))</f>
        <v/>
      </c>
      <c r="CN47" s="82" t="str">
        <f>IF($B47="","",IF(Registrasi!$E$8&lt;Data!CN$7,"",IF(AE47=AE$5,1,0)))</f>
        <v/>
      </c>
      <c r="CO47" s="82" t="str">
        <f>IF($B47="","",IF(Registrasi!$E$8&lt;Data!CO$7,"",IF(AF47=AF$5,1,0)))</f>
        <v/>
      </c>
      <c r="CP47" s="82" t="str">
        <f>IF($B47="","",IF(Registrasi!$E$8&lt;Data!CP$7,"",IF(AG47=AG$5,1,0)))</f>
        <v/>
      </c>
      <c r="CQ47" s="82" t="str">
        <f>IF($B47="","",IF(Registrasi!$E$8&lt;Data!CQ$7,"",IF(AH47=AH$5,1,0)))</f>
        <v/>
      </c>
      <c r="CR47" s="82" t="str">
        <f>IF($B47="","",IF(Registrasi!$E$8&lt;Data!CR$7,"",IF(AI47=AI$5,1,0)))</f>
        <v/>
      </c>
      <c r="CS47" s="82" t="str">
        <f>IF($B47="","",IF(Registrasi!$E$8&lt;Data!CS$7,"",IF(AJ47=AJ$5,1,0)))</f>
        <v/>
      </c>
      <c r="CT47" s="82" t="str">
        <f>IF($B47="","",IF(Registrasi!$E$8&lt;Data!CT$7,"",IF(AK47=AK$5,1,0)))</f>
        <v/>
      </c>
      <c r="CU47" s="82" t="str">
        <f>IF($B47="","",IF(Registrasi!$E$8&lt;Data!CU$7,"",IF(AL47=AL$5,1,0)))</f>
        <v/>
      </c>
      <c r="CV47" s="82" t="str">
        <f>IF($B47="","",IF(Registrasi!$E$8&lt;Data!CV$7,"",IF(AM47=AM$5,1,0)))</f>
        <v/>
      </c>
      <c r="CW47" s="82" t="str">
        <f>IF($B47="","",IF(Registrasi!$E$8&lt;Data!CW$7,"",IF(AN47=AN$5,1,0)))</f>
        <v/>
      </c>
      <c r="CX47" s="82" t="str">
        <f>IF($B47="","",IF(Registrasi!$E$8&lt;Data!CX$7,"",IF(AO47=AO$5,1,0)))</f>
        <v/>
      </c>
      <c r="CY47" s="82" t="str">
        <f>IF($B47="","",IF(Registrasi!$E$8&lt;Data!CY$7,"",IF(AP47=AP$5,1,0)))</f>
        <v/>
      </c>
      <c r="CZ47" s="82" t="str">
        <f>IF($B47="","",IF(Registrasi!$E$8&lt;Data!CZ$7,"",IF(AQ47=AQ$5,1,0)))</f>
        <v/>
      </c>
      <c r="DA47" s="82" t="str">
        <f>IF($B47="","",IF(Registrasi!$E$8&lt;Data!DA$7,"",IF(AR47=AR$5,1,0)))</f>
        <v/>
      </c>
      <c r="DB47" s="82" t="str">
        <f>IF($B47="","",IF(Registrasi!$E$8&lt;Data!DB$7,"",IF(AS47=AS$5,1,0)))</f>
        <v/>
      </c>
      <c r="DC47" s="82" t="str">
        <f>IF($B47="","",IF(Registrasi!$E$8&lt;Data!DC$7,"",IF(AT47=AT$5,1,0)))</f>
        <v/>
      </c>
      <c r="DD47" s="82" t="str">
        <f>IF($B47="","",IF(Registrasi!$E$8&lt;Data!DD$7,"",IF(AU47=AU$5,1,0)))</f>
        <v/>
      </c>
      <c r="DE47" s="82" t="str">
        <f>IF($B47="","",IF(Registrasi!$E$8&lt;Data!DE$7,"",IF(AV47=AV$5,1,0)))</f>
        <v/>
      </c>
      <c r="DF47" s="82" t="str">
        <f>IF($B47="","",IF(Registrasi!$E$8&lt;Data!DF$7,"",IF(AW47=AW$5,1,0)))</f>
        <v/>
      </c>
      <c r="DG47" s="82" t="str">
        <f>IF($B47="","",IF(Registrasi!$E$8&lt;Data!DG$7,"",IF(AX47=AX$5,1,0)))</f>
        <v/>
      </c>
      <c r="DH47" s="82" t="str">
        <f>IF($B47="","",IF(Registrasi!$E$8&lt;Data!DH$7,"",IF(AY47=AY$5,1,0)))</f>
        <v/>
      </c>
      <c r="DI47" s="82" t="str">
        <f>IF($B47="","",IF(Registrasi!$E$8&lt;Data!DI$7,"",IF(AZ47=AZ$5,1,0)))</f>
        <v/>
      </c>
      <c r="DJ47" s="82" t="str">
        <f>IF($B47="","",IF(Registrasi!$E$8&lt;Data!DJ$7,"",IF(BA47=BA$5,1,0)))</f>
        <v/>
      </c>
      <c r="DK47" s="82" t="str">
        <f>IF($B47="","",IF(Registrasi!$E$8&lt;Data!DK$7,"",IF(BB47=BB$5,1,0)))</f>
        <v/>
      </c>
      <c r="DL47" s="82" t="str">
        <f>IF($B47="","",IF(Registrasi!$E$8&lt;Data!DL$7,"",IF(BC47=BC$5,1,0)))</f>
        <v/>
      </c>
      <c r="DM47" s="82" t="str">
        <f>IF($B47="","",IF(Registrasi!$E$8&lt;Data!DM$7,"",IF(BD47=BD$5,1,0)))</f>
        <v/>
      </c>
      <c r="DN47" s="82" t="str">
        <f>IF($B47="","",IF(Registrasi!$E$8&lt;Data!DN$7,"",IF(BE47=BE$5,1,0)))</f>
        <v/>
      </c>
      <c r="DO47" s="82" t="str">
        <f>IF($B47="","",IF(Registrasi!$E$8&lt;Data!DO$7,"",IF(BF47=BF$5,1,0)))</f>
        <v/>
      </c>
      <c r="DP47" s="82" t="str">
        <f>IF($B47="","",IF(Registrasi!$E$8&lt;Data!DP$7,"",IF(BG47=BG$5,1,0)))</f>
        <v/>
      </c>
      <c r="DQ47" s="82" t="str">
        <f>IF($B47="","",IF(Registrasi!$E$8&lt;Data!DQ$7,"",IF(BH47=BH$5,1,0)))</f>
        <v/>
      </c>
      <c r="DR47" s="82" t="str">
        <f>IF($B47="","",IF(Registrasi!$E$8&lt;Data!DR$7,"",IF(BI47=BI$5,1,0)))</f>
        <v/>
      </c>
      <c r="DS47" s="82" t="str">
        <f>IF($B47="","",IF(Registrasi!$E$8&lt;Data!DS$7,"",IF(BJ47=BJ$5,1,0)))</f>
        <v/>
      </c>
      <c r="DT47" s="82" t="str">
        <f>IF($B47="","",IF(Registrasi!$E$8&lt;Data!DT$7,"",IF(BK47=BK$5,1,0)))</f>
        <v/>
      </c>
      <c r="DU47" s="82" t="str">
        <f t="shared" si="1"/>
        <v/>
      </c>
      <c r="DV47" s="82" t="str">
        <f>IF(B47="","",Registrasi!$E$8-DU47)</f>
        <v/>
      </c>
      <c r="DW47" s="83" t="str">
        <f>IFERROR(DU47/Registrasi!$E$8*Registrasi!$E$10,"")</f>
        <v/>
      </c>
      <c r="DX47" s="82" t="str">
        <f>IF(B47="","",IF(DW47&gt;=Registrasi!$E$9,"Tuntas","Tidak Tuntas"))</f>
        <v/>
      </c>
    </row>
    <row r="48" spans="1:128" x14ac:dyDescent="0.25">
      <c r="A48" s="12" t="str">
        <f>IF(B48="","",IFERROR(RANK(DU48,$DU$8:$DU$107,0)+COUNTIF($DU$5:$DU48,DU48)-1,""))</f>
        <v/>
      </c>
      <c r="B48" s="50" t="str">
        <f>IF(Registrasi!$E$7&gt;Data!B47,Data!B47+1,"")</f>
        <v/>
      </c>
      <c r="C48" s="146"/>
      <c r="D48" s="51"/>
      <c r="E48" s="51"/>
      <c r="F48" s="51"/>
      <c r="G48" s="51"/>
      <c r="H48" s="51"/>
      <c r="I48" s="53"/>
      <c r="J48" s="53"/>
      <c r="K48" s="53"/>
      <c r="L48" s="53"/>
      <c r="M48" s="53"/>
      <c r="N48" s="51"/>
      <c r="O48" s="51"/>
      <c r="P48" s="51"/>
      <c r="Q48" s="51"/>
      <c r="R48" s="51"/>
      <c r="S48" s="53"/>
      <c r="T48" s="53"/>
      <c r="U48" s="53"/>
      <c r="V48" s="53"/>
      <c r="W48" s="53"/>
      <c r="X48" s="51"/>
      <c r="Y48" s="51"/>
      <c r="Z48" s="51"/>
      <c r="AA48" s="51"/>
      <c r="AB48" s="51"/>
      <c r="AC48" s="53"/>
      <c r="AD48" s="53"/>
      <c r="AE48" s="53"/>
      <c r="AF48" s="53"/>
      <c r="AG48" s="53"/>
      <c r="AH48" s="51"/>
      <c r="AI48" s="51"/>
      <c r="AJ48" s="51"/>
      <c r="AK48" s="51"/>
      <c r="AL48" s="51"/>
      <c r="AM48" s="53"/>
      <c r="AN48" s="53"/>
      <c r="AO48" s="53"/>
      <c r="AP48" s="53"/>
      <c r="AQ48" s="53"/>
      <c r="AR48" s="51"/>
      <c r="AS48" s="51"/>
      <c r="AT48" s="51"/>
      <c r="AU48" s="51"/>
      <c r="AV48" s="51"/>
      <c r="AW48" s="53"/>
      <c r="AX48" s="53"/>
      <c r="AY48" s="53"/>
      <c r="AZ48" s="53"/>
      <c r="BA48" s="53"/>
      <c r="BB48" s="51"/>
      <c r="BC48" s="51"/>
      <c r="BD48" s="51"/>
      <c r="BE48" s="51"/>
      <c r="BF48" s="51"/>
      <c r="BG48" s="53"/>
      <c r="BH48" s="53"/>
      <c r="BI48" s="53"/>
      <c r="BJ48" s="53"/>
      <c r="BK48" s="53"/>
      <c r="BM48" s="82" t="str">
        <f>IF($B48="","",IF(Registrasi!$E$8&lt;Data!BM$7,"",IF(D48=D$5,1,0)))</f>
        <v/>
      </c>
      <c r="BN48" s="82" t="str">
        <f>IF($B48="","",IF(Registrasi!$E$8&lt;Data!BN$7,"",IF(E48=E$5,1,0)))</f>
        <v/>
      </c>
      <c r="BO48" s="82" t="str">
        <f>IF($B48="","",IF(Registrasi!$E$8&lt;Data!BO$7,"",IF(F48=F$5,1,0)))</f>
        <v/>
      </c>
      <c r="BP48" s="82" t="str">
        <f>IF($B48="","",IF(Registrasi!$E$8&lt;Data!BP$7,"",IF(G48=G$5,1,0)))</f>
        <v/>
      </c>
      <c r="BQ48" s="82" t="str">
        <f>IF($B48="","",IF(Registrasi!$E$8&lt;Data!BQ$7,"",IF(H48=H$5,1,0)))</f>
        <v/>
      </c>
      <c r="BR48" s="82" t="str">
        <f>IF($B48="","",IF(Registrasi!$E$8&lt;Data!BR$7,"",IF(I48=I$5,1,0)))</f>
        <v/>
      </c>
      <c r="BS48" s="82" t="str">
        <f>IF($B48="","",IF(Registrasi!$E$8&lt;Data!BS$7,"",IF(J48=J$5,1,0)))</f>
        <v/>
      </c>
      <c r="BT48" s="82" t="str">
        <f>IF($B48="","",IF(Registrasi!$E$8&lt;Data!BT$7,"",IF(K48=K$5,1,0)))</f>
        <v/>
      </c>
      <c r="BU48" s="82" t="str">
        <f>IF($B48="","",IF(Registrasi!$E$8&lt;Data!BU$7,"",IF(L48=L$5,1,0)))</f>
        <v/>
      </c>
      <c r="BV48" s="82" t="str">
        <f>IF($B48="","",IF(Registrasi!$E$8&lt;Data!BV$7,"",IF(M48=M$5,1,0)))</f>
        <v/>
      </c>
      <c r="BW48" s="82" t="str">
        <f>IF($B48="","",IF(Registrasi!$E$8&lt;Data!BW$7,"",IF(N48=N$5,1,0)))</f>
        <v/>
      </c>
      <c r="BX48" s="82" t="str">
        <f>IF($B48="","",IF(Registrasi!$E$8&lt;Data!BX$7,"",IF(O48=O$5,1,0)))</f>
        <v/>
      </c>
      <c r="BY48" s="82" t="str">
        <f>IF($B48="","",IF(Registrasi!$E$8&lt;Data!BY$7,"",IF(P48=P$5,1,0)))</f>
        <v/>
      </c>
      <c r="BZ48" s="82" t="str">
        <f>IF($B48="","",IF(Registrasi!$E$8&lt;Data!BZ$7,"",IF(Q48=Q$5,1,0)))</f>
        <v/>
      </c>
      <c r="CA48" s="82" t="str">
        <f>IF($B48="","",IF(Registrasi!$E$8&lt;Data!CA$7,"",IF(R48=R$5,1,0)))</f>
        <v/>
      </c>
      <c r="CB48" s="82" t="str">
        <f>IF($B48="","",IF(Registrasi!$E$8&lt;Data!CB$7,"",IF(S48=S$5,1,0)))</f>
        <v/>
      </c>
      <c r="CC48" s="82" t="str">
        <f>IF($B48="","",IF(Registrasi!$E$8&lt;Data!CC$7,"",IF(T48=T$5,1,0)))</f>
        <v/>
      </c>
      <c r="CD48" s="82" t="str">
        <f>IF($B48="","",IF(Registrasi!$E$8&lt;Data!CD$7,"",IF(U48=U$5,1,0)))</f>
        <v/>
      </c>
      <c r="CE48" s="82" t="str">
        <f>IF($B48="","",IF(Registrasi!$E$8&lt;Data!CE$7,"",IF(V48=V$5,1,0)))</f>
        <v/>
      </c>
      <c r="CF48" s="82" t="str">
        <f>IF($B48="","",IF(Registrasi!$E$8&lt;Data!CF$7,"",IF(W48=W$5,1,0)))</f>
        <v/>
      </c>
      <c r="CG48" s="82" t="str">
        <f>IF($B48="","",IF(Registrasi!$E$8&lt;Data!CG$7,"",IF(X48=X$5,1,0)))</f>
        <v/>
      </c>
      <c r="CH48" s="82" t="str">
        <f>IF($B48="","",IF(Registrasi!$E$8&lt;Data!CH$7,"",IF(Y48=Y$5,1,0)))</f>
        <v/>
      </c>
      <c r="CI48" s="82" t="str">
        <f>IF($B48="","",IF(Registrasi!$E$8&lt;Data!CI$7,"",IF(Z48=Z$5,1,0)))</f>
        <v/>
      </c>
      <c r="CJ48" s="82" t="str">
        <f>IF($B48="","",IF(Registrasi!$E$8&lt;Data!CJ$7,"",IF(AA48=AA$5,1,0)))</f>
        <v/>
      </c>
      <c r="CK48" s="82" t="str">
        <f>IF($B48="","",IF(Registrasi!$E$8&lt;Data!CK$7,"",IF(AB48=AB$5,1,0)))</f>
        <v/>
      </c>
      <c r="CL48" s="82" t="str">
        <f>IF($B48="","",IF(Registrasi!$E$8&lt;Data!CL$7,"",IF(AC48=AC$5,1,0)))</f>
        <v/>
      </c>
      <c r="CM48" s="82" t="str">
        <f>IF($B48="","",IF(Registrasi!$E$8&lt;Data!CM$7,"",IF(AD48=AD$5,1,0)))</f>
        <v/>
      </c>
      <c r="CN48" s="82" t="str">
        <f>IF($B48="","",IF(Registrasi!$E$8&lt;Data!CN$7,"",IF(AE48=AE$5,1,0)))</f>
        <v/>
      </c>
      <c r="CO48" s="82" t="str">
        <f>IF($B48="","",IF(Registrasi!$E$8&lt;Data!CO$7,"",IF(AF48=AF$5,1,0)))</f>
        <v/>
      </c>
      <c r="CP48" s="82" t="str">
        <f>IF($B48="","",IF(Registrasi!$E$8&lt;Data!CP$7,"",IF(AG48=AG$5,1,0)))</f>
        <v/>
      </c>
      <c r="CQ48" s="82" t="str">
        <f>IF($B48="","",IF(Registrasi!$E$8&lt;Data!CQ$7,"",IF(AH48=AH$5,1,0)))</f>
        <v/>
      </c>
      <c r="CR48" s="82" t="str">
        <f>IF($B48="","",IF(Registrasi!$E$8&lt;Data!CR$7,"",IF(AI48=AI$5,1,0)))</f>
        <v/>
      </c>
      <c r="CS48" s="82" t="str">
        <f>IF($B48="","",IF(Registrasi!$E$8&lt;Data!CS$7,"",IF(AJ48=AJ$5,1,0)))</f>
        <v/>
      </c>
      <c r="CT48" s="82" t="str">
        <f>IF($B48="","",IF(Registrasi!$E$8&lt;Data!CT$7,"",IF(AK48=AK$5,1,0)))</f>
        <v/>
      </c>
      <c r="CU48" s="82" t="str">
        <f>IF($B48="","",IF(Registrasi!$E$8&lt;Data!CU$7,"",IF(AL48=AL$5,1,0)))</f>
        <v/>
      </c>
      <c r="CV48" s="82" t="str">
        <f>IF($B48="","",IF(Registrasi!$E$8&lt;Data!CV$7,"",IF(AM48=AM$5,1,0)))</f>
        <v/>
      </c>
      <c r="CW48" s="82" t="str">
        <f>IF($B48="","",IF(Registrasi!$E$8&lt;Data!CW$7,"",IF(AN48=AN$5,1,0)))</f>
        <v/>
      </c>
      <c r="CX48" s="82" t="str">
        <f>IF($B48="","",IF(Registrasi!$E$8&lt;Data!CX$7,"",IF(AO48=AO$5,1,0)))</f>
        <v/>
      </c>
      <c r="CY48" s="82" t="str">
        <f>IF($B48="","",IF(Registrasi!$E$8&lt;Data!CY$7,"",IF(AP48=AP$5,1,0)))</f>
        <v/>
      </c>
      <c r="CZ48" s="82" t="str">
        <f>IF($B48="","",IF(Registrasi!$E$8&lt;Data!CZ$7,"",IF(AQ48=AQ$5,1,0)))</f>
        <v/>
      </c>
      <c r="DA48" s="82" t="str">
        <f>IF($B48="","",IF(Registrasi!$E$8&lt;Data!DA$7,"",IF(AR48=AR$5,1,0)))</f>
        <v/>
      </c>
      <c r="DB48" s="82" t="str">
        <f>IF($B48="","",IF(Registrasi!$E$8&lt;Data!DB$7,"",IF(AS48=AS$5,1,0)))</f>
        <v/>
      </c>
      <c r="DC48" s="82" t="str">
        <f>IF($B48="","",IF(Registrasi!$E$8&lt;Data!DC$7,"",IF(AT48=AT$5,1,0)))</f>
        <v/>
      </c>
      <c r="DD48" s="82" t="str">
        <f>IF($B48="","",IF(Registrasi!$E$8&lt;Data!DD$7,"",IF(AU48=AU$5,1,0)))</f>
        <v/>
      </c>
      <c r="DE48" s="82" t="str">
        <f>IF($B48="","",IF(Registrasi!$E$8&lt;Data!DE$7,"",IF(AV48=AV$5,1,0)))</f>
        <v/>
      </c>
      <c r="DF48" s="82" t="str">
        <f>IF($B48="","",IF(Registrasi!$E$8&lt;Data!DF$7,"",IF(AW48=AW$5,1,0)))</f>
        <v/>
      </c>
      <c r="DG48" s="82" t="str">
        <f>IF($B48="","",IF(Registrasi!$E$8&lt;Data!DG$7,"",IF(AX48=AX$5,1,0)))</f>
        <v/>
      </c>
      <c r="DH48" s="82" t="str">
        <f>IF($B48="","",IF(Registrasi!$E$8&lt;Data!DH$7,"",IF(AY48=AY$5,1,0)))</f>
        <v/>
      </c>
      <c r="DI48" s="82" t="str">
        <f>IF($B48="","",IF(Registrasi!$E$8&lt;Data!DI$7,"",IF(AZ48=AZ$5,1,0)))</f>
        <v/>
      </c>
      <c r="DJ48" s="82" t="str">
        <f>IF($B48="","",IF(Registrasi!$E$8&lt;Data!DJ$7,"",IF(BA48=BA$5,1,0)))</f>
        <v/>
      </c>
      <c r="DK48" s="82" t="str">
        <f>IF($B48="","",IF(Registrasi!$E$8&lt;Data!DK$7,"",IF(BB48=BB$5,1,0)))</f>
        <v/>
      </c>
      <c r="DL48" s="82" t="str">
        <f>IF($B48="","",IF(Registrasi!$E$8&lt;Data!DL$7,"",IF(BC48=BC$5,1,0)))</f>
        <v/>
      </c>
      <c r="DM48" s="82" t="str">
        <f>IF($B48="","",IF(Registrasi!$E$8&lt;Data!DM$7,"",IF(BD48=BD$5,1,0)))</f>
        <v/>
      </c>
      <c r="DN48" s="82" t="str">
        <f>IF($B48="","",IF(Registrasi!$E$8&lt;Data!DN$7,"",IF(BE48=BE$5,1,0)))</f>
        <v/>
      </c>
      <c r="DO48" s="82" t="str">
        <f>IF($B48="","",IF(Registrasi!$E$8&lt;Data!DO$7,"",IF(BF48=BF$5,1,0)))</f>
        <v/>
      </c>
      <c r="DP48" s="82" t="str">
        <f>IF($B48="","",IF(Registrasi!$E$8&lt;Data!DP$7,"",IF(BG48=BG$5,1,0)))</f>
        <v/>
      </c>
      <c r="DQ48" s="82" t="str">
        <f>IF($B48="","",IF(Registrasi!$E$8&lt;Data!DQ$7,"",IF(BH48=BH$5,1,0)))</f>
        <v/>
      </c>
      <c r="DR48" s="82" t="str">
        <f>IF($B48="","",IF(Registrasi!$E$8&lt;Data!DR$7,"",IF(BI48=BI$5,1,0)))</f>
        <v/>
      </c>
      <c r="DS48" s="82" t="str">
        <f>IF($B48="","",IF(Registrasi!$E$8&lt;Data!DS$7,"",IF(BJ48=BJ$5,1,0)))</f>
        <v/>
      </c>
      <c r="DT48" s="82" t="str">
        <f>IF($B48="","",IF(Registrasi!$E$8&lt;Data!DT$7,"",IF(BK48=BK$5,1,0)))</f>
        <v/>
      </c>
      <c r="DU48" s="82" t="str">
        <f t="shared" si="1"/>
        <v/>
      </c>
      <c r="DV48" s="82" t="str">
        <f>IF(B48="","",Registrasi!$E$8-DU48)</f>
        <v/>
      </c>
      <c r="DW48" s="83" t="str">
        <f>IFERROR(DU48/Registrasi!$E$8*Registrasi!$E$10,"")</f>
        <v/>
      </c>
      <c r="DX48" s="82" t="str">
        <f>IF(B48="","",IF(DW48&gt;=Registrasi!$E$9,"Tuntas","Tidak Tuntas"))</f>
        <v/>
      </c>
    </row>
    <row r="49" spans="1:128" x14ac:dyDescent="0.25">
      <c r="A49" s="12" t="str">
        <f>IF(B49="","",IFERROR(RANK(DU49,$DU$8:$DU$107,0)+COUNTIF($DU$5:$DU49,DU49)-1,""))</f>
        <v/>
      </c>
      <c r="B49" s="50" t="str">
        <f>IF(Registrasi!$E$7&gt;Data!B48,Data!B48+1,"")</f>
        <v/>
      </c>
      <c r="C49" s="146"/>
      <c r="D49" s="51"/>
      <c r="E49" s="51"/>
      <c r="F49" s="51"/>
      <c r="G49" s="51"/>
      <c r="H49" s="51"/>
      <c r="I49" s="53"/>
      <c r="J49" s="53"/>
      <c r="K49" s="53"/>
      <c r="L49" s="53"/>
      <c r="M49" s="53"/>
      <c r="N49" s="51"/>
      <c r="O49" s="51"/>
      <c r="P49" s="51"/>
      <c r="Q49" s="51"/>
      <c r="R49" s="51"/>
      <c r="S49" s="53"/>
      <c r="T49" s="53"/>
      <c r="U49" s="53"/>
      <c r="V49" s="53"/>
      <c r="W49" s="53"/>
      <c r="X49" s="51"/>
      <c r="Y49" s="51"/>
      <c r="Z49" s="51"/>
      <c r="AA49" s="51"/>
      <c r="AB49" s="51"/>
      <c r="AC49" s="53"/>
      <c r="AD49" s="53"/>
      <c r="AE49" s="53"/>
      <c r="AF49" s="53"/>
      <c r="AG49" s="53"/>
      <c r="AH49" s="51"/>
      <c r="AI49" s="51"/>
      <c r="AJ49" s="51"/>
      <c r="AK49" s="51"/>
      <c r="AL49" s="51"/>
      <c r="AM49" s="53"/>
      <c r="AN49" s="53"/>
      <c r="AO49" s="53"/>
      <c r="AP49" s="53"/>
      <c r="AQ49" s="53"/>
      <c r="AR49" s="51"/>
      <c r="AS49" s="51"/>
      <c r="AT49" s="51"/>
      <c r="AU49" s="51"/>
      <c r="AV49" s="51"/>
      <c r="AW49" s="53"/>
      <c r="AX49" s="53"/>
      <c r="AY49" s="53"/>
      <c r="AZ49" s="53"/>
      <c r="BA49" s="53"/>
      <c r="BB49" s="51"/>
      <c r="BC49" s="51"/>
      <c r="BD49" s="51"/>
      <c r="BE49" s="51"/>
      <c r="BF49" s="51"/>
      <c r="BG49" s="53"/>
      <c r="BH49" s="53"/>
      <c r="BI49" s="53"/>
      <c r="BJ49" s="53"/>
      <c r="BK49" s="53"/>
      <c r="BM49" s="82" t="str">
        <f>IF($B49="","",IF(Registrasi!$E$8&lt;Data!BM$7,"",IF(D49=D$5,1,0)))</f>
        <v/>
      </c>
      <c r="BN49" s="82" t="str">
        <f>IF($B49="","",IF(Registrasi!$E$8&lt;Data!BN$7,"",IF(E49=E$5,1,0)))</f>
        <v/>
      </c>
      <c r="BO49" s="82" t="str">
        <f>IF($B49="","",IF(Registrasi!$E$8&lt;Data!BO$7,"",IF(F49=F$5,1,0)))</f>
        <v/>
      </c>
      <c r="BP49" s="82" t="str">
        <f>IF($B49="","",IF(Registrasi!$E$8&lt;Data!BP$7,"",IF(G49=G$5,1,0)))</f>
        <v/>
      </c>
      <c r="BQ49" s="82" t="str">
        <f>IF($B49="","",IF(Registrasi!$E$8&lt;Data!BQ$7,"",IF(H49=H$5,1,0)))</f>
        <v/>
      </c>
      <c r="BR49" s="82" t="str">
        <f>IF($B49="","",IF(Registrasi!$E$8&lt;Data!BR$7,"",IF(I49=I$5,1,0)))</f>
        <v/>
      </c>
      <c r="BS49" s="82" t="str">
        <f>IF($B49="","",IF(Registrasi!$E$8&lt;Data!BS$7,"",IF(J49=J$5,1,0)))</f>
        <v/>
      </c>
      <c r="BT49" s="82" t="str">
        <f>IF($B49="","",IF(Registrasi!$E$8&lt;Data!BT$7,"",IF(K49=K$5,1,0)))</f>
        <v/>
      </c>
      <c r="BU49" s="82" t="str">
        <f>IF($B49="","",IF(Registrasi!$E$8&lt;Data!BU$7,"",IF(L49=L$5,1,0)))</f>
        <v/>
      </c>
      <c r="BV49" s="82" t="str">
        <f>IF($B49="","",IF(Registrasi!$E$8&lt;Data!BV$7,"",IF(M49=M$5,1,0)))</f>
        <v/>
      </c>
      <c r="BW49" s="82" t="str">
        <f>IF($B49="","",IF(Registrasi!$E$8&lt;Data!BW$7,"",IF(N49=N$5,1,0)))</f>
        <v/>
      </c>
      <c r="BX49" s="82" t="str">
        <f>IF($B49="","",IF(Registrasi!$E$8&lt;Data!BX$7,"",IF(O49=O$5,1,0)))</f>
        <v/>
      </c>
      <c r="BY49" s="82" t="str">
        <f>IF($B49="","",IF(Registrasi!$E$8&lt;Data!BY$7,"",IF(P49=P$5,1,0)))</f>
        <v/>
      </c>
      <c r="BZ49" s="82" t="str">
        <f>IF($B49="","",IF(Registrasi!$E$8&lt;Data!BZ$7,"",IF(Q49=Q$5,1,0)))</f>
        <v/>
      </c>
      <c r="CA49" s="82" t="str">
        <f>IF($B49="","",IF(Registrasi!$E$8&lt;Data!CA$7,"",IF(R49=R$5,1,0)))</f>
        <v/>
      </c>
      <c r="CB49" s="82" t="str">
        <f>IF($B49="","",IF(Registrasi!$E$8&lt;Data!CB$7,"",IF(S49=S$5,1,0)))</f>
        <v/>
      </c>
      <c r="CC49" s="82" t="str">
        <f>IF($B49="","",IF(Registrasi!$E$8&lt;Data!CC$7,"",IF(T49=T$5,1,0)))</f>
        <v/>
      </c>
      <c r="CD49" s="82" t="str">
        <f>IF($B49="","",IF(Registrasi!$E$8&lt;Data!CD$7,"",IF(U49=U$5,1,0)))</f>
        <v/>
      </c>
      <c r="CE49" s="82" t="str">
        <f>IF($B49="","",IF(Registrasi!$E$8&lt;Data!CE$7,"",IF(V49=V$5,1,0)))</f>
        <v/>
      </c>
      <c r="CF49" s="82" t="str">
        <f>IF($B49="","",IF(Registrasi!$E$8&lt;Data!CF$7,"",IF(W49=W$5,1,0)))</f>
        <v/>
      </c>
      <c r="CG49" s="82" t="str">
        <f>IF($B49="","",IF(Registrasi!$E$8&lt;Data!CG$7,"",IF(X49=X$5,1,0)))</f>
        <v/>
      </c>
      <c r="CH49" s="82" t="str">
        <f>IF($B49="","",IF(Registrasi!$E$8&lt;Data!CH$7,"",IF(Y49=Y$5,1,0)))</f>
        <v/>
      </c>
      <c r="CI49" s="82" t="str">
        <f>IF($B49="","",IF(Registrasi!$E$8&lt;Data!CI$7,"",IF(Z49=Z$5,1,0)))</f>
        <v/>
      </c>
      <c r="CJ49" s="82" t="str">
        <f>IF($B49="","",IF(Registrasi!$E$8&lt;Data!CJ$7,"",IF(AA49=AA$5,1,0)))</f>
        <v/>
      </c>
      <c r="CK49" s="82" t="str">
        <f>IF($B49="","",IF(Registrasi!$E$8&lt;Data!CK$7,"",IF(AB49=AB$5,1,0)))</f>
        <v/>
      </c>
      <c r="CL49" s="82" t="str">
        <f>IF($B49="","",IF(Registrasi!$E$8&lt;Data!CL$7,"",IF(AC49=AC$5,1,0)))</f>
        <v/>
      </c>
      <c r="CM49" s="82" t="str">
        <f>IF($B49="","",IF(Registrasi!$E$8&lt;Data!CM$7,"",IF(AD49=AD$5,1,0)))</f>
        <v/>
      </c>
      <c r="CN49" s="82" t="str">
        <f>IF($B49="","",IF(Registrasi!$E$8&lt;Data!CN$7,"",IF(AE49=AE$5,1,0)))</f>
        <v/>
      </c>
      <c r="CO49" s="82" t="str">
        <f>IF($B49="","",IF(Registrasi!$E$8&lt;Data!CO$7,"",IF(AF49=AF$5,1,0)))</f>
        <v/>
      </c>
      <c r="CP49" s="82" t="str">
        <f>IF($B49="","",IF(Registrasi!$E$8&lt;Data!CP$7,"",IF(AG49=AG$5,1,0)))</f>
        <v/>
      </c>
      <c r="CQ49" s="82" t="str">
        <f>IF($B49="","",IF(Registrasi!$E$8&lt;Data!CQ$7,"",IF(AH49=AH$5,1,0)))</f>
        <v/>
      </c>
      <c r="CR49" s="82" t="str">
        <f>IF($B49="","",IF(Registrasi!$E$8&lt;Data!CR$7,"",IF(AI49=AI$5,1,0)))</f>
        <v/>
      </c>
      <c r="CS49" s="82" t="str">
        <f>IF($B49="","",IF(Registrasi!$E$8&lt;Data!CS$7,"",IF(AJ49=AJ$5,1,0)))</f>
        <v/>
      </c>
      <c r="CT49" s="82" t="str">
        <f>IF($B49="","",IF(Registrasi!$E$8&lt;Data!CT$7,"",IF(AK49=AK$5,1,0)))</f>
        <v/>
      </c>
      <c r="CU49" s="82" t="str">
        <f>IF($B49="","",IF(Registrasi!$E$8&lt;Data!CU$7,"",IF(AL49=AL$5,1,0)))</f>
        <v/>
      </c>
      <c r="CV49" s="82" t="str">
        <f>IF($B49="","",IF(Registrasi!$E$8&lt;Data!CV$7,"",IF(AM49=AM$5,1,0)))</f>
        <v/>
      </c>
      <c r="CW49" s="82" t="str">
        <f>IF($B49="","",IF(Registrasi!$E$8&lt;Data!CW$7,"",IF(AN49=AN$5,1,0)))</f>
        <v/>
      </c>
      <c r="CX49" s="82" t="str">
        <f>IF($B49="","",IF(Registrasi!$E$8&lt;Data!CX$7,"",IF(AO49=AO$5,1,0)))</f>
        <v/>
      </c>
      <c r="CY49" s="82" t="str">
        <f>IF($B49="","",IF(Registrasi!$E$8&lt;Data!CY$7,"",IF(AP49=AP$5,1,0)))</f>
        <v/>
      </c>
      <c r="CZ49" s="82" t="str">
        <f>IF($B49="","",IF(Registrasi!$E$8&lt;Data!CZ$7,"",IF(AQ49=AQ$5,1,0)))</f>
        <v/>
      </c>
      <c r="DA49" s="82" t="str">
        <f>IF($B49="","",IF(Registrasi!$E$8&lt;Data!DA$7,"",IF(AR49=AR$5,1,0)))</f>
        <v/>
      </c>
      <c r="DB49" s="82" t="str">
        <f>IF($B49="","",IF(Registrasi!$E$8&lt;Data!DB$7,"",IF(AS49=AS$5,1,0)))</f>
        <v/>
      </c>
      <c r="DC49" s="82" t="str">
        <f>IF($B49="","",IF(Registrasi!$E$8&lt;Data!DC$7,"",IF(AT49=AT$5,1,0)))</f>
        <v/>
      </c>
      <c r="DD49" s="82" t="str">
        <f>IF($B49="","",IF(Registrasi!$E$8&lt;Data!DD$7,"",IF(AU49=AU$5,1,0)))</f>
        <v/>
      </c>
      <c r="DE49" s="82" t="str">
        <f>IF($B49="","",IF(Registrasi!$E$8&lt;Data!DE$7,"",IF(AV49=AV$5,1,0)))</f>
        <v/>
      </c>
      <c r="DF49" s="82" t="str">
        <f>IF($B49="","",IF(Registrasi!$E$8&lt;Data!DF$7,"",IF(AW49=AW$5,1,0)))</f>
        <v/>
      </c>
      <c r="DG49" s="82" t="str">
        <f>IF($B49="","",IF(Registrasi!$E$8&lt;Data!DG$7,"",IF(AX49=AX$5,1,0)))</f>
        <v/>
      </c>
      <c r="DH49" s="82" t="str">
        <f>IF($B49="","",IF(Registrasi!$E$8&lt;Data!DH$7,"",IF(AY49=AY$5,1,0)))</f>
        <v/>
      </c>
      <c r="DI49" s="82" t="str">
        <f>IF($B49="","",IF(Registrasi!$E$8&lt;Data!DI$7,"",IF(AZ49=AZ$5,1,0)))</f>
        <v/>
      </c>
      <c r="DJ49" s="82" t="str">
        <f>IF($B49="","",IF(Registrasi!$E$8&lt;Data!DJ$7,"",IF(BA49=BA$5,1,0)))</f>
        <v/>
      </c>
      <c r="DK49" s="82" t="str">
        <f>IF($B49="","",IF(Registrasi!$E$8&lt;Data!DK$7,"",IF(BB49=BB$5,1,0)))</f>
        <v/>
      </c>
      <c r="DL49" s="82" t="str">
        <f>IF($B49="","",IF(Registrasi!$E$8&lt;Data!DL$7,"",IF(BC49=BC$5,1,0)))</f>
        <v/>
      </c>
      <c r="DM49" s="82" t="str">
        <f>IF($B49="","",IF(Registrasi!$E$8&lt;Data!DM$7,"",IF(BD49=BD$5,1,0)))</f>
        <v/>
      </c>
      <c r="DN49" s="82" t="str">
        <f>IF($B49="","",IF(Registrasi!$E$8&lt;Data!DN$7,"",IF(BE49=BE$5,1,0)))</f>
        <v/>
      </c>
      <c r="DO49" s="82" t="str">
        <f>IF($B49="","",IF(Registrasi!$E$8&lt;Data!DO$7,"",IF(BF49=BF$5,1,0)))</f>
        <v/>
      </c>
      <c r="DP49" s="82" t="str">
        <f>IF($B49="","",IF(Registrasi!$E$8&lt;Data!DP$7,"",IF(BG49=BG$5,1,0)))</f>
        <v/>
      </c>
      <c r="DQ49" s="82" t="str">
        <f>IF($B49="","",IF(Registrasi!$E$8&lt;Data!DQ$7,"",IF(BH49=BH$5,1,0)))</f>
        <v/>
      </c>
      <c r="DR49" s="82" t="str">
        <f>IF($B49="","",IF(Registrasi!$E$8&lt;Data!DR$7,"",IF(BI49=BI$5,1,0)))</f>
        <v/>
      </c>
      <c r="DS49" s="82" t="str">
        <f>IF($B49="","",IF(Registrasi!$E$8&lt;Data!DS$7,"",IF(BJ49=BJ$5,1,0)))</f>
        <v/>
      </c>
      <c r="DT49" s="82" t="str">
        <f>IF($B49="","",IF(Registrasi!$E$8&lt;Data!DT$7,"",IF(BK49=BK$5,1,0)))</f>
        <v/>
      </c>
      <c r="DU49" s="82" t="str">
        <f t="shared" si="1"/>
        <v/>
      </c>
      <c r="DV49" s="82" t="str">
        <f>IF(B49="","",Registrasi!$E$8-DU49)</f>
        <v/>
      </c>
      <c r="DW49" s="83" t="str">
        <f>IFERROR(DU49/Registrasi!$E$8*Registrasi!$E$10,"")</f>
        <v/>
      </c>
      <c r="DX49" s="82" t="str">
        <f>IF(B49="","",IF(DW49&gt;=Registrasi!$E$9,"Tuntas","Tidak Tuntas"))</f>
        <v/>
      </c>
    </row>
    <row r="50" spans="1:128" x14ac:dyDescent="0.25">
      <c r="A50" s="12" t="str">
        <f>IF(B50="","",IFERROR(RANK(DU50,$DU$8:$DU$107,0)+COUNTIF($DU$5:$DU50,DU50)-1,""))</f>
        <v/>
      </c>
      <c r="B50" s="50" t="str">
        <f>IF(Registrasi!$E$7&gt;Data!B49,Data!B49+1,"")</f>
        <v/>
      </c>
      <c r="C50" s="142"/>
      <c r="D50" s="51"/>
      <c r="E50" s="51"/>
      <c r="F50" s="51"/>
      <c r="G50" s="51"/>
      <c r="H50" s="51"/>
      <c r="I50" s="53"/>
      <c r="J50" s="53"/>
      <c r="K50" s="53"/>
      <c r="L50" s="53"/>
      <c r="M50" s="53"/>
      <c r="N50" s="51"/>
      <c r="O50" s="51"/>
      <c r="P50" s="51"/>
      <c r="Q50" s="51"/>
      <c r="R50" s="51"/>
      <c r="S50" s="53"/>
      <c r="T50" s="53"/>
      <c r="U50" s="53"/>
      <c r="V50" s="53"/>
      <c r="W50" s="53"/>
      <c r="X50" s="51"/>
      <c r="Y50" s="51"/>
      <c r="Z50" s="51"/>
      <c r="AA50" s="51"/>
      <c r="AB50" s="51"/>
      <c r="AC50" s="53"/>
      <c r="AD50" s="53"/>
      <c r="AE50" s="53"/>
      <c r="AF50" s="53"/>
      <c r="AG50" s="53"/>
      <c r="AH50" s="51"/>
      <c r="AI50" s="51"/>
      <c r="AJ50" s="51"/>
      <c r="AK50" s="51"/>
      <c r="AL50" s="51"/>
      <c r="AM50" s="53"/>
      <c r="AN50" s="53"/>
      <c r="AO50" s="53"/>
      <c r="AP50" s="53"/>
      <c r="AQ50" s="53"/>
      <c r="AR50" s="51"/>
      <c r="AS50" s="51"/>
      <c r="AT50" s="51"/>
      <c r="AU50" s="51"/>
      <c r="AV50" s="51"/>
      <c r="AW50" s="53"/>
      <c r="AX50" s="53"/>
      <c r="AY50" s="53"/>
      <c r="AZ50" s="53"/>
      <c r="BA50" s="53"/>
      <c r="BB50" s="51"/>
      <c r="BC50" s="51"/>
      <c r="BD50" s="51"/>
      <c r="BE50" s="51"/>
      <c r="BF50" s="51"/>
      <c r="BG50" s="53"/>
      <c r="BH50" s="53"/>
      <c r="BI50" s="53"/>
      <c r="BJ50" s="53"/>
      <c r="BK50" s="53"/>
      <c r="BM50" s="82" t="str">
        <f>IF($B50="","",IF(Registrasi!$E$8&lt;Data!BM$7,"",IF(D50=D$5,1,0)))</f>
        <v/>
      </c>
      <c r="BN50" s="82" t="str">
        <f>IF($B50="","",IF(Registrasi!$E$8&lt;Data!BN$7,"",IF(E50=E$5,1,0)))</f>
        <v/>
      </c>
      <c r="BO50" s="82" t="str">
        <f>IF($B50="","",IF(Registrasi!$E$8&lt;Data!BO$7,"",IF(F50=F$5,1,0)))</f>
        <v/>
      </c>
      <c r="BP50" s="82" t="str">
        <f>IF($B50="","",IF(Registrasi!$E$8&lt;Data!BP$7,"",IF(G50=G$5,1,0)))</f>
        <v/>
      </c>
      <c r="BQ50" s="82" t="str">
        <f>IF($B50="","",IF(Registrasi!$E$8&lt;Data!BQ$7,"",IF(H50=H$5,1,0)))</f>
        <v/>
      </c>
      <c r="BR50" s="82" t="str">
        <f>IF($B50="","",IF(Registrasi!$E$8&lt;Data!BR$7,"",IF(I50=I$5,1,0)))</f>
        <v/>
      </c>
      <c r="BS50" s="82" t="str">
        <f>IF($B50="","",IF(Registrasi!$E$8&lt;Data!BS$7,"",IF(J50=J$5,1,0)))</f>
        <v/>
      </c>
      <c r="BT50" s="82" t="str">
        <f>IF($B50="","",IF(Registrasi!$E$8&lt;Data!BT$7,"",IF(K50=K$5,1,0)))</f>
        <v/>
      </c>
      <c r="BU50" s="82" t="str">
        <f>IF($B50="","",IF(Registrasi!$E$8&lt;Data!BU$7,"",IF(L50=L$5,1,0)))</f>
        <v/>
      </c>
      <c r="BV50" s="82" t="str">
        <f>IF($B50="","",IF(Registrasi!$E$8&lt;Data!BV$7,"",IF(M50=M$5,1,0)))</f>
        <v/>
      </c>
      <c r="BW50" s="82" t="str">
        <f>IF($B50="","",IF(Registrasi!$E$8&lt;Data!BW$7,"",IF(N50=N$5,1,0)))</f>
        <v/>
      </c>
      <c r="BX50" s="82" t="str">
        <f>IF($B50="","",IF(Registrasi!$E$8&lt;Data!BX$7,"",IF(O50=O$5,1,0)))</f>
        <v/>
      </c>
      <c r="BY50" s="82" t="str">
        <f>IF($B50="","",IF(Registrasi!$E$8&lt;Data!BY$7,"",IF(P50=P$5,1,0)))</f>
        <v/>
      </c>
      <c r="BZ50" s="82" t="str">
        <f>IF($B50="","",IF(Registrasi!$E$8&lt;Data!BZ$7,"",IF(Q50=Q$5,1,0)))</f>
        <v/>
      </c>
      <c r="CA50" s="82" t="str">
        <f>IF($B50="","",IF(Registrasi!$E$8&lt;Data!CA$7,"",IF(R50=R$5,1,0)))</f>
        <v/>
      </c>
      <c r="CB50" s="82" t="str">
        <f>IF($B50="","",IF(Registrasi!$E$8&lt;Data!CB$7,"",IF(S50=S$5,1,0)))</f>
        <v/>
      </c>
      <c r="CC50" s="82" t="str">
        <f>IF($B50="","",IF(Registrasi!$E$8&lt;Data!CC$7,"",IF(T50=T$5,1,0)))</f>
        <v/>
      </c>
      <c r="CD50" s="82" t="str">
        <f>IF($B50="","",IF(Registrasi!$E$8&lt;Data!CD$7,"",IF(U50=U$5,1,0)))</f>
        <v/>
      </c>
      <c r="CE50" s="82" t="str">
        <f>IF($B50="","",IF(Registrasi!$E$8&lt;Data!CE$7,"",IF(V50=V$5,1,0)))</f>
        <v/>
      </c>
      <c r="CF50" s="82" t="str">
        <f>IF($B50="","",IF(Registrasi!$E$8&lt;Data!CF$7,"",IF(W50=W$5,1,0)))</f>
        <v/>
      </c>
      <c r="CG50" s="82" t="str">
        <f>IF($B50="","",IF(Registrasi!$E$8&lt;Data!CG$7,"",IF(X50=X$5,1,0)))</f>
        <v/>
      </c>
      <c r="CH50" s="82" t="str">
        <f>IF($B50="","",IF(Registrasi!$E$8&lt;Data!CH$7,"",IF(Y50=Y$5,1,0)))</f>
        <v/>
      </c>
      <c r="CI50" s="82" t="str">
        <f>IF($B50="","",IF(Registrasi!$E$8&lt;Data!CI$7,"",IF(Z50=Z$5,1,0)))</f>
        <v/>
      </c>
      <c r="CJ50" s="82" t="str">
        <f>IF($B50="","",IF(Registrasi!$E$8&lt;Data!CJ$7,"",IF(AA50=AA$5,1,0)))</f>
        <v/>
      </c>
      <c r="CK50" s="82" t="str">
        <f>IF($B50="","",IF(Registrasi!$E$8&lt;Data!CK$7,"",IF(AB50=AB$5,1,0)))</f>
        <v/>
      </c>
      <c r="CL50" s="82" t="str">
        <f>IF($B50="","",IF(Registrasi!$E$8&lt;Data!CL$7,"",IF(AC50=AC$5,1,0)))</f>
        <v/>
      </c>
      <c r="CM50" s="82" t="str">
        <f>IF($B50="","",IF(Registrasi!$E$8&lt;Data!CM$7,"",IF(AD50=AD$5,1,0)))</f>
        <v/>
      </c>
      <c r="CN50" s="82" t="str">
        <f>IF($B50="","",IF(Registrasi!$E$8&lt;Data!CN$7,"",IF(AE50=AE$5,1,0)))</f>
        <v/>
      </c>
      <c r="CO50" s="82" t="str">
        <f>IF($B50="","",IF(Registrasi!$E$8&lt;Data!CO$7,"",IF(AF50=AF$5,1,0)))</f>
        <v/>
      </c>
      <c r="CP50" s="82" t="str">
        <f>IF($B50="","",IF(Registrasi!$E$8&lt;Data!CP$7,"",IF(AG50=AG$5,1,0)))</f>
        <v/>
      </c>
      <c r="CQ50" s="82" t="str">
        <f>IF($B50="","",IF(Registrasi!$E$8&lt;Data!CQ$7,"",IF(AH50=AH$5,1,0)))</f>
        <v/>
      </c>
      <c r="CR50" s="82" t="str">
        <f>IF($B50="","",IF(Registrasi!$E$8&lt;Data!CR$7,"",IF(AI50=AI$5,1,0)))</f>
        <v/>
      </c>
      <c r="CS50" s="82" t="str">
        <f>IF($B50="","",IF(Registrasi!$E$8&lt;Data!CS$7,"",IF(AJ50=AJ$5,1,0)))</f>
        <v/>
      </c>
      <c r="CT50" s="82" t="str">
        <f>IF($B50="","",IF(Registrasi!$E$8&lt;Data!CT$7,"",IF(AK50=AK$5,1,0)))</f>
        <v/>
      </c>
      <c r="CU50" s="82" t="str">
        <f>IF($B50="","",IF(Registrasi!$E$8&lt;Data!CU$7,"",IF(AL50=AL$5,1,0)))</f>
        <v/>
      </c>
      <c r="CV50" s="82" t="str">
        <f>IF($B50="","",IF(Registrasi!$E$8&lt;Data!CV$7,"",IF(AM50=AM$5,1,0)))</f>
        <v/>
      </c>
      <c r="CW50" s="82" t="str">
        <f>IF($B50="","",IF(Registrasi!$E$8&lt;Data!CW$7,"",IF(AN50=AN$5,1,0)))</f>
        <v/>
      </c>
      <c r="CX50" s="82" t="str">
        <f>IF($B50="","",IF(Registrasi!$E$8&lt;Data!CX$7,"",IF(AO50=AO$5,1,0)))</f>
        <v/>
      </c>
      <c r="CY50" s="82" t="str">
        <f>IF($B50="","",IF(Registrasi!$E$8&lt;Data!CY$7,"",IF(AP50=AP$5,1,0)))</f>
        <v/>
      </c>
      <c r="CZ50" s="82" t="str">
        <f>IF($B50="","",IF(Registrasi!$E$8&lt;Data!CZ$7,"",IF(AQ50=AQ$5,1,0)))</f>
        <v/>
      </c>
      <c r="DA50" s="82" t="str">
        <f>IF($B50="","",IF(Registrasi!$E$8&lt;Data!DA$7,"",IF(AR50=AR$5,1,0)))</f>
        <v/>
      </c>
      <c r="DB50" s="82" t="str">
        <f>IF($B50="","",IF(Registrasi!$E$8&lt;Data!DB$7,"",IF(AS50=AS$5,1,0)))</f>
        <v/>
      </c>
      <c r="DC50" s="82" t="str">
        <f>IF($B50="","",IF(Registrasi!$E$8&lt;Data!DC$7,"",IF(AT50=AT$5,1,0)))</f>
        <v/>
      </c>
      <c r="DD50" s="82" t="str">
        <f>IF($B50="","",IF(Registrasi!$E$8&lt;Data!DD$7,"",IF(AU50=AU$5,1,0)))</f>
        <v/>
      </c>
      <c r="DE50" s="82" t="str">
        <f>IF($B50="","",IF(Registrasi!$E$8&lt;Data!DE$7,"",IF(AV50=AV$5,1,0)))</f>
        <v/>
      </c>
      <c r="DF50" s="82" t="str">
        <f>IF($B50="","",IF(Registrasi!$E$8&lt;Data!DF$7,"",IF(AW50=AW$5,1,0)))</f>
        <v/>
      </c>
      <c r="DG50" s="82" t="str">
        <f>IF($B50="","",IF(Registrasi!$E$8&lt;Data!DG$7,"",IF(AX50=AX$5,1,0)))</f>
        <v/>
      </c>
      <c r="DH50" s="82" t="str">
        <f>IF($B50="","",IF(Registrasi!$E$8&lt;Data!DH$7,"",IF(AY50=AY$5,1,0)))</f>
        <v/>
      </c>
      <c r="DI50" s="82" t="str">
        <f>IF($B50="","",IF(Registrasi!$E$8&lt;Data!DI$7,"",IF(AZ50=AZ$5,1,0)))</f>
        <v/>
      </c>
      <c r="DJ50" s="82" t="str">
        <f>IF($B50="","",IF(Registrasi!$E$8&lt;Data!DJ$7,"",IF(BA50=BA$5,1,0)))</f>
        <v/>
      </c>
      <c r="DK50" s="82" t="str">
        <f>IF($B50="","",IF(Registrasi!$E$8&lt;Data!DK$7,"",IF(BB50=BB$5,1,0)))</f>
        <v/>
      </c>
      <c r="DL50" s="82" t="str">
        <f>IF($B50="","",IF(Registrasi!$E$8&lt;Data!DL$7,"",IF(BC50=BC$5,1,0)))</f>
        <v/>
      </c>
      <c r="DM50" s="82" t="str">
        <f>IF($B50="","",IF(Registrasi!$E$8&lt;Data!DM$7,"",IF(BD50=BD$5,1,0)))</f>
        <v/>
      </c>
      <c r="DN50" s="82" t="str">
        <f>IF($B50="","",IF(Registrasi!$E$8&lt;Data!DN$7,"",IF(BE50=BE$5,1,0)))</f>
        <v/>
      </c>
      <c r="DO50" s="82" t="str">
        <f>IF($B50="","",IF(Registrasi!$E$8&lt;Data!DO$7,"",IF(BF50=BF$5,1,0)))</f>
        <v/>
      </c>
      <c r="DP50" s="82" t="str">
        <f>IF($B50="","",IF(Registrasi!$E$8&lt;Data!DP$7,"",IF(BG50=BG$5,1,0)))</f>
        <v/>
      </c>
      <c r="DQ50" s="82" t="str">
        <f>IF($B50="","",IF(Registrasi!$E$8&lt;Data!DQ$7,"",IF(BH50=BH$5,1,0)))</f>
        <v/>
      </c>
      <c r="DR50" s="82" t="str">
        <f>IF($B50="","",IF(Registrasi!$E$8&lt;Data!DR$7,"",IF(BI50=BI$5,1,0)))</f>
        <v/>
      </c>
      <c r="DS50" s="82" t="str">
        <f>IF($B50="","",IF(Registrasi!$E$8&lt;Data!DS$7,"",IF(BJ50=BJ$5,1,0)))</f>
        <v/>
      </c>
      <c r="DT50" s="82" t="str">
        <f>IF($B50="","",IF(Registrasi!$E$8&lt;Data!DT$7,"",IF(BK50=BK$5,1,0)))</f>
        <v/>
      </c>
      <c r="DU50" s="82" t="str">
        <f t="shared" si="1"/>
        <v/>
      </c>
      <c r="DV50" s="82" t="str">
        <f>IF(B50="","",Registrasi!$E$8-DU50)</f>
        <v/>
      </c>
      <c r="DW50" s="83" t="str">
        <f>IFERROR(DU50/Registrasi!$E$8*Registrasi!$E$10,"")</f>
        <v/>
      </c>
      <c r="DX50" s="82" t="str">
        <f>IF(B50="","",IF(DW50&gt;=Registrasi!$E$9,"Tuntas","Tidak Tuntas"))</f>
        <v/>
      </c>
    </row>
    <row r="51" spans="1:128" x14ac:dyDescent="0.25">
      <c r="A51" s="12" t="str">
        <f>IF(B51="","",IFERROR(RANK(DU51,$DU$8:$DU$107,0)+COUNTIF($DU$5:$DU51,DU51)-1,""))</f>
        <v/>
      </c>
      <c r="B51" s="50" t="str">
        <f>IF(Registrasi!$E$7&gt;Data!B50,Data!B50+1,"")</f>
        <v/>
      </c>
      <c r="C51" s="142"/>
      <c r="D51" s="51"/>
      <c r="E51" s="51"/>
      <c r="F51" s="51"/>
      <c r="G51" s="51"/>
      <c r="H51" s="51"/>
      <c r="I51" s="53"/>
      <c r="J51" s="53"/>
      <c r="K51" s="53"/>
      <c r="L51" s="53"/>
      <c r="M51" s="53"/>
      <c r="N51" s="51"/>
      <c r="O51" s="51"/>
      <c r="P51" s="51"/>
      <c r="Q51" s="51"/>
      <c r="R51" s="51"/>
      <c r="S51" s="53"/>
      <c r="T51" s="53"/>
      <c r="U51" s="53"/>
      <c r="V51" s="53"/>
      <c r="W51" s="53"/>
      <c r="X51" s="51"/>
      <c r="Y51" s="51"/>
      <c r="Z51" s="51"/>
      <c r="AA51" s="51"/>
      <c r="AB51" s="51"/>
      <c r="AC51" s="53"/>
      <c r="AD51" s="53"/>
      <c r="AE51" s="53"/>
      <c r="AF51" s="53"/>
      <c r="AG51" s="53"/>
      <c r="AH51" s="51"/>
      <c r="AI51" s="51"/>
      <c r="AJ51" s="51"/>
      <c r="AK51" s="51"/>
      <c r="AL51" s="51"/>
      <c r="AM51" s="53"/>
      <c r="AN51" s="53"/>
      <c r="AO51" s="53"/>
      <c r="AP51" s="53"/>
      <c r="AQ51" s="53"/>
      <c r="AR51" s="51"/>
      <c r="AS51" s="51"/>
      <c r="AT51" s="51"/>
      <c r="AU51" s="51"/>
      <c r="AV51" s="51"/>
      <c r="AW51" s="53"/>
      <c r="AX51" s="53"/>
      <c r="AY51" s="53"/>
      <c r="AZ51" s="53"/>
      <c r="BA51" s="53"/>
      <c r="BB51" s="51"/>
      <c r="BC51" s="51"/>
      <c r="BD51" s="51"/>
      <c r="BE51" s="51"/>
      <c r="BF51" s="51"/>
      <c r="BG51" s="53"/>
      <c r="BH51" s="53"/>
      <c r="BI51" s="53"/>
      <c r="BJ51" s="53"/>
      <c r="BK51" s="53"/>
      <c r="BM51" s="82" t="str">
        <f>IF($B51="","",IF(Registrasi!$E$8&lt;Data!BM$7,"",IF(D51=D$5,1,0)))</f>
        <v/>
      </c>
      <c r="BN51" s="82" t="str">
        <f>IF($B51="","",IF(Registrasi!$E$8&lt;Data!BN$7,"",IF(E51=E$5,1,0)))</f>
        <v/>
      </c>
      <c r="BO51" s="82" t="str">
        <f>IF($B51="","",IF(Registrasi!$E$8&lt;Data!BO$7,"",IF(F51=F$5,1,0)))</f>
        <v/>
      </c>
      <c r="BP51" s="82" t="str">
        <f>IF($B51="","",IF(Registrasi!$E$8&lt;Data!BP$7,"",IF(G51=G$5,1,0)))</f>
        <v/>
      </c>
      <c r="BQ51" s="82" t="str">
        <f>IF($B51="","",IF(Registrasi!$E$8&lt;Data!BQ$7,"",IF(H51=H$5,1,0)))</f>
        <v/>
      </c>
      <c r="BR51" s="82" t="str">
        <f>IF($B51="","",IF(Registrasi!$E$8&lt;Data!BR$7,"",IF(I51=I$5,1,0)))</f>
        <v/>
      </c>
      <c r="BS51" s="82" t="str">
        <f>IF($B51="","",IF(Registrasi!$E$8&lt;Data!BS$7,"",IF(J51=J$5,1,0)))</f>
        <v/>
      </c>
      <c r="BT51" s="82" t="str">
        <f>IF($B51="","",IF(Registrasi!$E$8&lt;Data!BT$7,"",IF(K51=K$5,1,0)))</f>
        <v/>
      </c>
      <c r="BU51" s="82" t="str">
        <f>IF($B51="","",IF(Registrasi!$E$8&lt;Data!BU$7,"",IF(L51=L$5,1,0)))</f>
        <v/>
      </c>
      <c r="BV51" s="82" t="str">
        <f>IF($B51="","",IF(Registrasi!$E$8&lt;Data!BV$7,"",IF(M51=M$5,1,0)))</f>
        <v/>
      </c>
      <c r="BW51" s="82" t="str">
        <f>IF($B51="","",IF(Registrasi!$E$8&lt;Data!BW$7,"",IF(N51=N$5,1,0)))</f>
        <v/>
      </c>
      <c r="BX51" s="82" t="str">
        <f>IF($B51="","",IF(Registrasi!$E$8&lt;Data!BX$7,"",IF(O51=O$5,1,0)))</f>
        <v/>
      </c>
      <c r="BY51" s="82" t="str">
        <f>IF($B51="","",IF(Registrasi!$E$8&lt;Data!BY$7,"",IF(P51=P$5,1,0)))</f>
        <v/>
      </c>
      <c r="BZ51" s="82" t="str">
        <f>IF($B51="","",IF(Registrasi!$E$8&lt;Data!BZ$7,"",IF(Q51=Q$5,1,0)))</f>
        <v/>
      </c>
      <c r="CA51" s="82" t="str">
        <f>IF($B51="","",IF(Registrasi!$E$8&lt;Data!CA$7,"",IF(R51=R$5,1,0)))</f>
        <v/>
      </c>
      <c r="CB51" s="82" t="str">
        <f>IF($B51="","",IF(Registrasi!$E$8&lt;Data!CB$7,"",IF(S51=S$5,1,0)))</f>
        <v/>
      </c>
      <c r="CC51" s="82" t="str">
        <f>IF($B51="","",IF(Registrasi!$E$8&lt;Data!CC$7,"",IF(T51=T$5,1,0)))</f>
        <v/>
      </c>
      <c r="CD51" s="82" t="str">
        <f>IF($B51="","",IF(Registrasi!$E$8&lt;Data!CD$7,"",IF(U51=U$5,1,0)))</f>
        <v/>
      </c>
      <c r="CE51" s="82" t="str">
        <f>IF($B51="","",IF(Registrasi!$E$8&lt;Data!CE$7,"",IF(V51=V$5,1,0)))</f>
        <v/>
      </c>
      <c r="CF51" s="82" t="str">
        <f>IF($B51="","",IF(Registrasi!$E$8&lt;Data!CF$7,"",IF(W51=W$5,1,0)))</f>
        <v/>
      </c>
      <c r="CG51" s="82" t="str">
        <f>IF($B51="","",IF(Registrasi!$E$8&lt;Data!CG$7,"",IF(X51=X$5,1,0)))</f>
        <v/>
      </c>
      <c r="CH51" s="82" t="str">
        <f>IF($B51="","",IF(Registrasi!$E$8&lt;Data!CH$7,"",IF(Y51=Y$5,1,0)))</f>
        <v/>
      </c>
      <c r="CI51" s="82" t="str">
        <f>IF($B51="","",IF(Registrasi!$E$8&lt;Data!CI$7,"",IF(Z51=Z$5,1,0)))</f>
        <v/>
      </c>
      <c r="CJ51" s="82" t="str">
        <f>IF($B51="","",IF(Registrasi!$E$8&lt;Data!CJ$7,"",IF(AA51=AA$5,1,0)))</f>
        <v/>
      </c>
      <c r="CK51" s="82" t="str">
        <f>IF($B51="","",IF(Registrasi!$E$8&lt;Data!CK$7,"",IF(AB51=AB$5,1,0)))</f>
        <v/>
      </c>
      <c r="CL51" s="82" t="str">
        <f>IF($B51="","",IF(Registrasi!$E$8&lt;Data!CL$7,"",IF(AC51=AC$5,1,0)))</f>
        <v/>
      </c>
      <c r="CM51" s="82" t="str">
        <f>IF($B51="","",IF(Registrasi!$E$8&lt;Data!CM$7,"",IF(AD51=AD$5,1,0)))</f>
        <v/>
      </c>
      <c r="CN51" s="82" t="str">
        <f>IF($B51="","",IF(Registrasi!$E$8&lt;Data!CN$7,"",IF(AE51=AE$5,1,0)))</f>
        <v/>
      </c>
      <c r="CO51" s="82" t="str">
        <f>IF($B51="","",IF(Registrasi!$E$8&lt;Data!CO$7,"",IF(AF51=AF$5,1,0)))</f>
        <v/>
      </c>
      <c r="CP51" s="82" t="str">
        <f>IF($B51="","",IF(Registrasi!$E$8&lt;Data!CP$7,"",IF(AG51=AG$5,1,0)))</f>
        <v/>
      </c>
      <c r="CQ51" s="82" t="str">
        <f>IF($B51="","",IF(Registrasi!$E$8&lt;Data!CQ$7,"",IF(AH51=AH$5,1,0)))</f>
        <v/>
      </c>
      <c r="CR51" s="82" t="str">
        <f>IF($B51="","",IF(Registrasi!$E$8&lt;Data!CR$7,"",IF(AI51=AI$5,1,0)))</f>
        <v/>
      </c>
      <c r="CS51" s="82" t="str">
        <f>IF($B51="","",IF(Registrasi!$E$8&lt;Data!CS$7,"",IF(AJ51=AJ$5,1,0)))</f>
        <v/>
      </c>
      <c r="CT51" s="82" t="str">
        <f>IF($B51="","",IF(Registrasi!$E$8&lt;Data!CT$7,"",IF(AK51=AK$5,1,0)))</f>
        <v/>
      </c>
      <c r="CU51" s="82" t="str">
        <f>IF($B51="","",IF(Registrasi!$E$8&lt;Data!CU$7,"",IF(AL51=AL$5,1,0)))</f>
        <v/>
      </c>
      <c r="CV51" s="82" t="str">
        <f>IF($B51="","",IF(Registrasi!$E$8&lt;Data!CV$7,"",IF(AM51=AM$5,1,0)))</f>
        <v/>
      </c>
      <c r="CW51" s="82" t="str">
        <f>IF($B51="","",IF(Registrasi!$E$8&lt;Data!CW$7,"",IF(AN51=AN$5,1,0)))</f>
        <v/>
      </c>
      <c r="CX51" s="82" t="str">
        <f>IF($B51="","",IF(Registrasi!$E$8&lt;Data!CX$7,"",IF(AO51=AO$5,1,0)))</f>
        <v/>
      </c>
      <c r="CY51" s="82" t="str">
        <f>IF($B51="","",IF(Registrasi!$E$8&lt;Data!CY$7,"",IF(AP51=AP$5,1,0)))</f>
        <v/>
      </c>
      <c r="CZ51" s="82" t="str">
        <f>IF($B51="","",IF(Registrasi!$E$8&lt;Data!CZ$7,"",IF(AQ51=AQ$5,1,0)))</f>
        <v/>
      </c>
      <c r="DA51" s="82" t="str">
        <f>IF($B51="","",IF(Registrasi!$E$8&lt;Data!DA$7,"",IF(AR51=AR$5,1,0)))</f>
        <v/>
      </c>
      <c r="DB51" s="82" t="str">
        <f>IF($B51="","",IF(Registrasi!$E$8&lt;Data!DB$7,"",IF(AS51=AS$5,1,0)))</f>
        <v/>
      </c>
      <c r="DC51" s="82" t="str">
        <f>IF($B51="","",IF(Registrasi!$E$8&lt;Data!DC$7,"",IF(AT51=AT$5,1,0)))</f>
        <v/>
      </c>
      <c r="DD51" s="82" t="str">
        <f>IF($B51="","",IF(Registrasi!$E$8&lt;Data!DD$7,"",IF(AU51=AU$5,1,0)))</f>
        <v/>
      </c>
      <c r="DE51" s="82" t="str">
        <f>IF($B51="","",IF(Registrasi!$E$8&lt;Data!DE$7,"",IF(AV51=AV$5,1,0)))</f>
        <v/>
      </c>
      <c r="DF51" s="82" t="str">
        <f>IF($B51="","",IF(Registrasi!$E$8&lt;Data!DF$7,"",IF(AW51=AW$5,1,0)))</f>
        <v/>
      </c>
      <c r="DG51" s="82" t="str">
        <f>IF($B51="","",IF(Registrasi!$E$8&lt;Data!DG$7,"",IF(AX51=AX$5,1,0)))</f>
        <v/>
      </c>
      <c r="DH51" s="82" t="str">
        <f>IF($B51="","",IF(Registrasi!$E$8&lt;Data!DH$7,"",IF(AY51=AY$5,1,0)))</f>
        <v/>
      </c>
      <c r="DI51" s="82" t="str">
        <f>IF($B51="","",IF(Registrasi!$E$8&lt;Data!DI$7,"",IF(AZ51=AZ$5,1,0)))</f>
        <v/>
      </c>
      <c r="DJ51" s="82" t="str">
        <f>IF($B51="","",IF(Registrasi!$E$8&lt;Data!DJ$7,"",IF(BA51=BA$5,1,0)))</f>
        <v/>
      </c>
      <c r="DK51" s="82" t="str">
        <f>IF($B51="","",IF(Registrasi!$E$8&lt;Data!DK$7,"",IF(BB51=BB$5,1,0)))</f>
        <v/>
      </c>
      <c r="DL51" s="82" t="str">
        <f>IF($B51="","",IF(Registrasi!$E$8&lt;Data!DL$7,"",IF(BC51=BC$5,1,0)))</f>
        <v/>
      </c>
      <c r="DM51" s="82" t="str">
        <f>IF($B51="","",IF(Registrasi!$E$8&lt;Data!DM$7,"",IF(BD51=BD$5,1,0)))</f>
        <v/>
      </c>
      <c r="DN51" s="82" t="str">
        <f>IF($B51="","",IF(Registrasi!$E$8&lt;Data!DN$7,"",IF(BE51=BE$5,1,0)))</f>
        <v/>
      </c>
      <c r="DO51" s="82" t="str">
        <f>IF($B51="","",IF(Registrasi!$E$8&lt;Data!DO$7,"",IF(BF51=BF$5,1,0)))</f>
        <v/>
      </c>
      <c r="DP51" s="82" t="str">
        <f>IF($B51="","",IF(Registrasi!$E$8&lt;Data!DP$7,"",IF(BG51=BG$5,1,0)))</f>
        <v/>
      </c>
      <c r="DQ51" s="82" t="str">
        <f>IF($B51="","",IF(Registrasi!$E$8&lt;Data!DQ$7,"",IF(BH51=BH$5,1,0)))</f>
        <v/>
      </c>
      <c r="DR51" s="82" t="str">
        <f>IF($B51="","",IF(Registrasi!$E$8&lt;Data!DR$7,"",IF(BI51=BI$5,1,0)))</f>
        <v/>
      </c>
      <c r="DS51" s="82" t="str">
        <f>IF($B51="","",IF(Registrasi!$E$8&lt;Data!DS$7,"",IF(BJ51=BJ$5,1,0)))</f>
        <v/>
      </c>
      <c r="DT51" s="82" t="str">
        <f>IF($B51="","",IF(Registrasi!$E$8&lt;Data!DT$7,"",IF(BK51=BK$5,1,0)))</f>
        <v/>
      </c>
      <c r="DU51" s="82" t="str">
        <f t="shared" si="1"/>
        <v/>
      </c>
      <c r="DV51" s="82" t="str">
        <f>IF(B51="","",Registrasi!$E$8-DU51)</f>
        <v/>
      </c>
      <c r="DW51" s="83" t="str">
        <f>IFERROR(DU51/Registrasi!$E$8*Registrasi!$E$10,"")</f>
        <v/>
      </c>
      <c r="DX51" s="82" t="str">
        <f>IF(B51="","",IF(DW51&gt;=Registrasi!$E$9,"Tuntas","Tidak Tuntas"))</f>
        <v/>
      </c>
    </row>
    <row r="52" spans="1:128" x14ac:dyDescent="0.25">
      <c r="A52" s="12" t="str">
        <f>IF(B52="","",IFERROR(RANK(DU52,$DU$8:$DU$107,0)+COUNTIF($DU$5:$DU52,DU52)-1,""))</f>
        <v/>
      </c>
      <c r="B52" s="50" t="str">
        <f>IF(Registrasi!$E$7&gt;Data!B51,Data!B51+1,"")</f>
        <v/>
      </c>
      <c r="C52" s="142"/>
      <c r="D52" s="51"/>
      <c r="E52" s="51"/>
      <c r="F52" s="51"/>
      <c r="G52" s="51"/>
      <c r="H52" s="51"/>
      <c r="I52" s="53"/>
      <c r="J52" s="53"/>
      <c r="K52" s="53"/>
      <c r="L52" s="53"/>
      <c r="M52" s="53"/>
      <c r="N52" s="51"/>
      <c r="O52" s="51"/>
      <c r="P52" s="51"/>
      <c r="Q52" s="51"/>
      <c r="R52" s="51"/>
      <c r="S52" s="53"/>
      <c r="T52" s="53"/>
      <c r="U52" s="53"/>
      <c r="V52" s="53"/>
      <c r="W52" s="53"/>
      <c r="X52" s="51"/>
      <c r="Y52" s="51"/>
      <c r="Z52" s="51"/>
      <c r="AA52" s="51"/>
      <c r="AB52" s="51"/>
      <c r="AC52" s="53"/>
      <c r="AD52" s="53"/>
      <c r="AE52" s="53"/>
      <c r="AF52" s="53"/>
      <c r="AG52" s="53"/>
      <c r="AH52" s="51"/>
      <c r="AI52" s="51"/>
      <c r="AJ52" s="51"/>
      <c r="AK52" s="51"/>
      <c r="AL52" s="51"/>
      <c r="AM52" s="53"/>
      <c r="AN52" s="53"/>
      <c r="AO52" s="53"/>
      <c r="AP52" s="53"/>
      <c r="AQ52" s="53"/>
      <c r="AR52" s="51"/>
      <c r="AS52" s="51"/>
      <c r="AT52" s="51"/>
      <c r="AU52" s="51"/>
      <c r="AV52" s="51"/>
      <c r="AW52" s="53"/>
      <c r="AX52" s="53"/>
      <c r="AY52" s="53"/>
      <c r="AZ52" s="53"/>
      <c r="BA52" s="53"/>
      <c r="BB52" s="51"/>
      <c r="BC52" s="51"/>
      <c r="BD52" s="51"/>
      <c r="BE52" s="51"/>
      <c r="BF52" s="51"/>
      <c r="BG52" s="53"/>
      <c r="BH52" s="53"/>
      <c r="BI52" s="53"/>
      <c r="BJ52" s="53"/>
      <c r="BK52" s="53"/>
      <c r="BM52" s="82" t="str">
        <f>IF($B52="","",IF(Registrasi!$E$8&lt;Data!BM$7,"",IF(D52=D$5,1,0)))</f>
        <v/>
      </c>
      <c r="BN52" s="82" t="str">
        <f>IF($B52="","",IF(Registrasi!$E$8&lt;Data!BN$7,"",IF(E52=E$5,1,0)))</f>
        <v/>
      </c>
      <c r="BO52" s="82" t="str">
        <f>IF($B52="","",IF(Registrasi!$E$8&lt;Data!BO$7,"",IF(F52=F$5,1,0)))</f>
        <v/>
      </c>
      <c r="BP52" s="82" t="str">
        <f>IF($B52="","",IF(Registrasi!$E$8&lt;Data!BP$7,"",IF(G52=G$5,1,0)))</f>
        <v/>
      </c>
      <c r="BQ52" s="82" t="str">
        <f>IF($B52="","",IF(Registrasi!$E$8&lt;Data!BQ$7,"",IF(H52=H$5,1,0)))</f>
        <v/>
      </c>
      <c r="BR52" s="82" t="str">
        <f>IF($B52="","",IF(Registrasi!$E$8&lt;Data!BR$7,"",IF(I52=I$5,1,0)))</f>
        <v/>
      </c>
      <c r="BS52" s="82" t="str">
        <f>IF($B52="","",IF(Registrasi!$E$8&lt;Data!BS$7,"",IF(J52=J$5,1,0)))</f>
        <v/>
      </c>
      <c r="BT52" s="82" t="str">
        <f>IF($B52="","",IF(Registrasi!$E$8&lt;Data!BT$7,"",IF(K52=K$5,1,0)))</f>
        <v/>
      </c>
      <c r="BU52" s="82" t="str">
        <f>IF($B52="","",IF(Registrasi!$E$8&lt;Data!BU$7,"",IF(L52=L$5,1,0)))</f>
        <v/>
      </c>
      <c r="BV52" s="82" t="str">
        <f>IF($B52="","",IF(Registrasi!$E$8&lt;Data!BV$7,"",IF(M52=M$5,1,0)))</f>
        <v/>
      </c>
      <c r="BW52" s="82" t="str">
        <f>IF($B52="","",IF(Registrasi!$E$8&lt;Data!BW$7,"",IF(N52=N$5,1,0)))</f>
        <v/>
      </c>
      <c r="BX52" s="82" t="str">
        <f>IF($B52="","",IF(Registrasi!$E$8&lt;Data!BX$7,"",IF(O52=O$5,1,0)))</f>
        <v/>
      </c>
      <c r="BY52" s="82" t="str">
        <f>IF($B52="","",IF(Registrasi!$E$8&lt;Data!BY$7,"",IF(P52=P$5,1,0)))</f>
        <v/>
      </c>
      <c r="BZ52" s="82" t="str">
        <f>IF($B52="","",IF(Registrasi!$E$8&lt;Data!BZ$7,"",IF(Q52=Q$5,1,0)))</f>
        <v/>
      </c>
      <c r="CA52" s="82" t="str">
        <f>IF($B52="","",IF(Registrasi!$E$8&lt;Data!CA$7,"",IF(R52=R$5,1,0)))</f>
        <v/>
      </c>
      <c r="CB52" s="82" t="str">
        <f>IF($B52="","",IF(Registrasi!$E$8&lt;Data!CB$7,"",IF(S52=S$5,1,0)))</f>
        <v/>
      </c>
      <c r="CC52" s="82" t="str">
        <f>IF($B52="","",IF(Registrasi!$E$8&lt;Data!CC$7,"",IF(T52=T$5,1,0)))</f>
        <v/>
      </c>
      <c r="CD52" s="82" t="str">
        <f>IF($B52="","",IF(Registrasi!$E$8&lt;Data!CD$7,"",IF(U52=U$5,1,0)))</f>
        <v/>
      </c>
      <c r="CE52" s="82" t="str">
        <f>IF($B52="","",IF(Registrasi!$E$8&lt;Data!CE$7,"",IF(V52=V$5,1,0)))</f>
        <v/>
      </c>
      <c r="CF52" s="82" t="str">
        <f>IF($B52="","",IF(Registrasi!$E$8&lt;Data!CF$7,"",IF(W52=W$5,1,0)))</f>
        <v/>
      </c>
      <c r="CG52" s="82" t="str">
        <f>IF($B52="","",IF(Registrasi!$E$8&lt;Data!CG$7,"",IF(X52=X$5,1,0)))</f>
        <v/>
      </c>
      <c r="CH52" s="82" t="str">
        <f>IF($B52="","",IF(Registrasi!$E$8&lt;Data!CH$7,"",IF(Y52=Y$5,1,0)))</f>
        <v/>
      </c>
      <c r="CI52" s="82" t="str">
        <f>IF($B52="","",IF(Registrasi!$E$8&lt;Data!CI$7,"",IF(Z52=Z$5,1,0)))</f>
        <v/>
      </c>
      <c r="CJ52" s="82" t="str">
        <f>IF($B52="","",IF(Registrasi!$E$8&lt;Data!CJ$7,"",IF(AA52=AA$5,1,0)))</f>
        <v/>
      </c>
      <c r="CK52" s="82" t="str">
        <f>IF($B52="","",IF(Registrasi!$E$8&lt;Data!CK$7,"",IF(AB52=AB$5,1,0)))</f>
        <v/>
      </c>
      <c r="CL52" s="82" t="str">
        <f>IF($B52="","",IF(Registrasi!$E$8&lt;Data!CL$7,"",IF(AC52=AC$5,1,0)))</f>
        <v/>
      </c>
      <c r="CM52" s="82" t="str">
        <f>IF($B52="","",IF(Registrasi!$E$8&lt;Data!CM$7,"",IF(AD52=AD$5,1,0)))</f>
        <v/>
      </c>
      <c r="CN52" s="82" t="str">
        <f>IF($B52="","",IF(Registrasi!$E$8&lt;Data!CN$7,"",IF(AE52=AE$5,1,0)))</f>
        <v/>
      </c>
      <c r="CO52" s="82" t="str">
        <f>IF($B52="","",IF(Registrasi!$E$8&lt;Data!CO$7,"",IF(AF52=AF$5,1,0)))</f>
        <v/>
      </c>
      <c r="CP52" s="82" t="str">
        <f>IF($B52="","",IF(Registrasi!$E$8&lt;Data!CP$7,"",IF(AG52=AG$5,1,0)))</f>
        <v/>
      </c>
      <c r="CQ52" s="82" t="str">
        <f>IF($B52="","",IF(Registrasi!$E$8&lt;Data!CQ$7,"",IF(AH52=AH$5,1,0)))</f>
        <v/>
      </c>
      <c r="CR52" s="82" t="str">
        <f>IF($B52="","",IF(Registrasi!$E$8&lt;Data!CR$7,"",IF(AI52=AI$5,1,0)))</f>
        <v/>
      </c>
      <c r="CS52" s="82" t="str">
        <f>IF($B52="","",IF(Registrasi!$E$8&lt;Data!CS$7,"",IF(AJ52=AJ$5,1,0)))</f>
        <v/>
      </c>
      <c r="CT52" s="82" t="str">
        <f>IF($B52="","",IF(Registrasi!$E$8&lt;Data!CT$7,"",IF(AK52=AK$5,1,0)))</f>
        <v/>
      </c>
      <c r="CU52" s="82" t="str">
        <f>IF($B52="","",IF(Registrasi!$E$8&lt;Data!CU$7,"",IF(AL52=AL$5,1,0)))</f>
        <v/>
      </c>
      <c r="CV52" s="82" t="str">
        <f>IF($B52="","",IF(Registrasi!$E$8&lt;Data!CV$7,"",IF(AM52=AM$5,1,0)))</f>
        <v/>
      </c>
      <c r="CW52" s="82" t="str">
        <f>IF($B52="","",IF(Registrasi!$E$8&lt;Data!CW$7,"",IF(AN52=AN$5,1,0)))</f>
        <v/>
      </c>
      <c r="CX52" s="82" t="str">
        <f>IF($B52="","",IF(Registrasi!$E$8&lt;Data!CX$7,"",IF(AO52=AO$5,1,0)))</f>
        <v/>
      </c>
      <c r="CY52" s="82" t="str">
        <f>IF($B52="","",IF(Registrasi!$E$8&lt;Data!CY$7,"",IF(AP52=AP$5,1,0)))</f>
        <v/>
      </c>
      <c r="CZ52" s="82" t="str">
        <f>IF($B52="","",IF(Registrasi!$E$8&lt;Data!CZ$7,"",IF(AQ52=AQ$5,1,0)))</f>
        <v/>
      </c>
      <c r="DA52" s="82" t="str">
        <f>IF($B52="","",IF(Registrasi!$E$8&lt;Data!DA$7,"",IF(AR52=AR$5,1,0)))</f>
        <v/>
      </c>
      <c r="DB52" s="82" t="str">
        <f>IF($B52="","",IF(Registrasi!$E$8&lt;Data!DB$7,"",IF(AS52=AS$5,1,0)))</f>
        <v/>
      </c>
      <c r="DC52" s="82" t="str">
        <f>IF($B52="","",IF(Registrasi!$E$8&lt;Data!DC$7,"",IF(AT52=AT$5,1,0)))</f>
        <v/>
      </c>
      <c r="DD52" s="82" t="str">
        <f>IF($B52="","",IF(Registrasi!$E$8&lt;Data!DD$7,"",IF(AU52=AU$5,1,0)))</f>
        <v/>
      </c>
      <c r="DE52" s="82" t="str">
        <f>IF($B52="","",IF(Registrasi!$E$8&lt;Data!DE$7,"",IF(AV52=AV$5,1,0)))</f>
        <v/>
      </c>
      <c r="DF52" s="82" t="str">
        <f>IF($B52="","",IF(Registrasi!$E$8&lt;Data!DF$7,"",IF(AW52=AW$5,1,0)))</f>
        <v/>
      </c>
      <c r="DG52" s="82" t="str">
        <f>IF($B52="","",IF(Registrasi!$E$8&lt;Data!DG$7,"",IF(AX52=AX$5,1,0)))</f>
        <v/>
      </c>
      <c r="DH52" s="82" t="str">
        <f>IF($B52="","",IF(Registrasi!$E$8&lt;Data!DH$7,"",IF(AY52=AY$5,1,0)))</f>
        <v/>
      </c>
      <c r="DI52" s="82" t="str">
        <f>IF($B52="","",IF(Registrasi!$E$8&lt;Data!DI$7,"",IF(AZ52=AZ$5,1,0)))</f>
        <v/>
      </c>
      <c r="DJ52" s="82" t="str">
        <f>IF($B52="","",IF(Registrasi!$E$8&lt;Data!DJ$7,"",IF(BA52=BA$5,1,0)))</f>
        <v/>
      </c>
      <c r="DK52" s="82" t="str">
        <f>IF($B52="","",IF(Registrasi!$E$8&lt;Data!DK$7,"",IF(BB52=BB$5,1,0)))</f>
        <v/>
      </c>
      <c r="DL52" s="82" t="str">
        <f>IF($B52="","",IF(Registrasi!$E$8&lt;Data!DL$7,"",IF(BC52=BC$5,1,0)))</f>
        <v/>
      </c>
      <c r="DM52" s="82" t="str">
        <f>IF($B52="","",IF(Registrasi!$E$8&lt;Data!DM$7,"",IF(BD52=BD$5,1,0)))</f>
        <v/>
      </c>
      <c r="DN52" s="82" t="str">
        <f>IF($B52="","",IF(Registrasi!$E$8&lt;Data!DN$7,"",IF(BE52=BE$5,1,0)))</f>
        <v/>
      </c>
      <c r="DO52" s="82" t="str">
        <f>IF($B52="","",IF(Registrasi!$E$8&lt;Data!DO$7,"",IF(BF52=BF$5,1,0)))</f>
        <v/>
      </c>
      <c r="DP52" s="82" t="str">
        <f>IF($B52="","",IF(Registrasi!$E$8&lt;Data!DP$7,"",IF(BG52=BG$5,1,0)))</f>
        <v/>
      </c>
      <c r="DQ52" s="82" t="str">
        <f>IF($B52="","",IF(Registrasi!$E$8&lt;Data!DQ$7,"",IF(BH52=BH$5,1,0)))</f>
        <v/>
      </c>
      <c r="DR52" s="82" t="str">
        <f>IF($B52="","",IF(Registrasi!$E$8&lt;Data!DR$7,"",IF(BI52=BI$5,1,0)))</f>
        <v/>
      </c>
      <c r="DS52" s="82" t="str">
        <f>IF($B52="","",IF(Registrasi!$E$8&lt;Data!DS$7,"",IF(BJ52=BJ$5,1,0)))</f>
        <v/>
      </c>
      <c r="DT52" s="82" t="str">
        <f>IF($B52="","",IF(Registrasi!$E$8&lt;Data!DT$7,"",IF(BK52=BK$5,1,0)))</f>
        <v/>
      </c>
      <c r="DU52" s="82" t="str">
        <f t="shared" si="1"/>
        <v/>
      </c>
      <c r="DV52" s="82" t="str">
        <f>IF(B52="","",Registrasi!$E$8-DU52)</f>
        <v/>
      </c>
      <c r="DW52" s="83" t="str">
        <f>IFERROR(DU52/Registrasi!$E$8*Registrasi!$E$10,"")</f>
        <v/>
      </c>
      <c r="DX52" s="82" t="str">
        <f>IF(B52="","",IF(DW52&gt;=Registrasi!$E$9,"Tuntas","Tidak Tuntas"))</f>
        <v/>
      </c>
    </row>
    <row r="53" spans="1:128" x14ac:dyDescent="0.25">
      <c r="A53" s="12" t="str">
        <f>IF(B53="","",IFERROR(RANK(DU53,$DU$8:$DU$107,0)+COUNTIF($DU$5:$DU53,DU53)-1,""))</f>
        <v/>
      </c>
      <c r="B53" s="50" t="str">
        <f>IF(Registrasi!$E$7&gt;Data!B52,Data!B52+1,"")</f>
        <v/>
      </c>
      <c r="C53" s="142"/>
      <c r="D53" s="51"/>
      <c r="E53" s="51"/>
      <c r="F53" s="51"/>
      <c r="G53" s="51"/>
      <c r="H53" s="51"/>
      <c r="I53" s="53"/>
      <c r="J53" s="53"/>
      <c r="K53" s="53"/>
      <c r="L53" s="53"/>
      <c r="M53" s="53"/>
      <c r="N53" s="51"/>
      <c r="O53" s="51"/>
      <c r="P53" s="51"/>
      <c r="Q53" s="51"/>
      <c r="R53" s="51"/>
      <c r="S53" s="53"/>
      <c r="T53" s="53"/>
      <c r="U53" s="53"/>
      <c r="V53" s="53"/>
      <c r="W53" s="53"/>
      <c r="X53" s="51"/>
      <c r="Y53" s="51"/>
      <c r="Z53" s="51"/>
      <c r="AA53" s="51"/>
      <c r="AB53" s="51"/>
      <c r="AC53" s="53"/>
      <c r="AD53" s="53"/>
      <c r="AE53" s="53"/>
      <c r="AF53" s="53"/>
      <c r="AG53" s="53"/>
      <c r="AH53" s="51"/>
      <c r="AI53" s="51"/>
      <c r="AJ53" s="51"/>
      <c r="AK53" s="51"/>
      <c r="AL53" s="51"/>
      <c r="AM53" s="53"/>
      <c r="AN53" s="53"/>
      <c r="AO53" s="53"/>
      <c r="AP53" s="53"/>
      <c r="AQ53" s="53"/>
      <c r="AR53" s="51"/>
      <c r="AS53" s="51"/>
      <c r="AT53" s="51"/>
      <c r="AU53" s="51"/>
      <c r="AV53" s="51"/>
      <c r="AW53" s="53"/>
      <c r="AX53" s="53"/>
      <c r="AY53" s="53"/>
      <c r="AZ53" s="53"/>
      <c r="BA53" s="53"/>
      <c r="BB53" s="51"/>
      <c r="BC53" s="51"/>
      <c r="BD53" s="51"/>
      <c r="BE53" s="51"/>
      <c r="BF53" s="51"/>
      <c r="BG53" s="53"/>
      <c r="BH53" s="53"/>
      <c r="BI53" s="53"/>
      <c r="BJ53" s="53"/>
      <c r="BK53" s="53"/>
      <c r="BM53" s="82" t="str">
        <f>IF($B53="","",IF(Registrasi!$E$8&lt;Data!BM$7,"",IF(D53=D$5,1,0)))</f>
        <v/>
      </c>
      <c r="BN53" s="82" t="str">
        <f>IF($B53="","",IF(Registrasi!$E$8&lt;Data!BN$7,"",IF(E53=E$5,1,0)))</f>
        <v/>
      </c>
      <c r="BO53" s="82" t="str">
        <f>IF($B53="","",IF(Registrasi!$E$8&lt;Data!BO$7,"",IF(F53=F$5,1,0)))</f>
        <v/>
      </c>
      <c r="BP53" s="82" t="str">
        <f>IF($B53="","",IF(Registrasi!$E$8&lt;Data!BP$7,"",IF(G53=G$5,1,0)))</f>
        <v/>
      </c>
      <c r="BQ53" s="82" t="str">
        <f>IF($B53="","",IF(Registrasi!$E$8&lt;Data!BQ$7,"",IF(H53=H$5,1,0)))</f>
        <v/>
      </c>
      <c r="BR53" s="82" t="str">
        <f>IF($B53="","",IF(Registrasi!$E$8&lt;Data!BR$7,"",IF(I53=I$5,1,0)))</f>
        <v/>
      </c>
      <c r="BS53" s="82" t="str">
        <f>IF($B53="","",IF(Registrasi!$E$8&lt;Data!BS$7,"",IF(J53=J$5,1,0)))</f>
        <v/>
      </c>
      <c r="BT53" s="82" t="str">
        <f>IF($B53="","",IF(Registrasi!$E$8&lt;Data!BT$7,"",IF(K53=K$5,1,0)))</f>
        <v/>
      </c>
      <c r="BU53" s="82" t="str">
        <f>IF($B53="","",IF(Registrasi!$E$8&lt;Data!BU$7,"",IF(L53=L$5,1,0)))</f>
        <v/>
      </c>
      <c r="BV53" s="82" t="str">
        <f>IF($B53="","",IF(Registrasi!$E$8&lt;Data!BV$7,"",IF(M53=M$5,1,0)))</f>
        <v/>
      </c>
      <c r="BW53" s="82" t="str">
        <f>IF($B53="","",IF(Registrasi!$E$8&lt;Data!BW$7,"",IF(N53=N$5,1,0)))</f>
        <v/>
      </c>
      <c r="BX53" s="82" t="str">
        <f>IF($B53="","",IF(Registrasi!$E$8&lt;Data!BX$7,"",IF(O53=O$5,1,0)))</f>
        <v/>
      </c>
      <c r="BY53" s="82" t="str">
        <f>IF($B53="","",IF(Registrasi!$E$8&lt;Data!BY$7,"",IF(P53=P$5,1,0)))</f>
        <v/>
      </c>
      <c r="BZ53" s="82" t="str">
        <f>IF($B53="","",IF(Registrasi!$E$8&lt;Data!BZ$7,"",IF(Q53=Q$5,1,0)))</f>
        <v/>
      </c>
      <c r="CA53" s="82" t="str">
        <f>IF($B53="","",IF(Registrasi!$E$8&lt;Data!CA$7,"",IF(R53=R$5,1,0)))</f>
        <v/>
      </c>
      <c r="CB53" s="82" t="str">
        <f>IF($B53="","",IF(Registrasi!$E$8&lt;Data!CB$7,"",IF(S53=S$5,1,0)))</f>
        <v/>
      </c>
      <c r="CC53" s="82" t="str">
        <f>IF($B53="","",IF(Registrasi!$E$8&lt;Data!CC$7,"",IF(T53=T$5,1,0)))</f>
        <v/>
      </c>
      <c r="CD53" s="82" t="str">
        <f>IF($B53="","",IF(Registrasi!$E$8&lt;Data!CD$7,"",IF(U53=U$5,1,0)))</f>
        <v/>
      </c>
      <c r="CE53" s="82" t="str">
        <f>IF($B53="","",IF(Registrasi!$E$8&lt;Data!CE$7,"",IF(V53=V$5,1,0)))</f>
        <v/>
      </c>
      <c r="CF53" s="82" t="str">
        <f>IF($B53="","",IF(Registrasi!$E$8&lt;Data!CF$7,"",IF(W53=W$5,1,0)))</f>
        <v/>
      </c>
      <c r="CG53" s="82" t="str">
        <f>IF($B53="","",IF(Registrasi!$E$8&lt;Data!CG$7,"",IF(X53=X$5,1,0)))</f>
        <v/>
      </c>
      <c r="CH53" s="82" t="str">
        <f>IF($B53="","",IF(Registrasi!$E$8&lt;Data!CH$7,"",IF(Y53=Y$5,1,0)))</f>
        <v/>
      </c>
      <c r="CI53" s="82" t="str">
        <f>IF($B53="","",IF(Registrasi!$E$8&lt;Data!CI$7,"",IF(Z53=Z$5,1,0)))</f>
        <v/>
      </c>
      <c r="CJ53" s="82" t="str">
        <f>IF($B53="","",IF(Registrasi!$E$8&lt;Data!CJ$7,"",IF(AA53=AA$5,1,0)))</f>
        <v/>
      </c>
      <c r="CK53" s="82" t="str">
        <f>IF($B53="","",IF(Registrasi!$E$8&lt;Data!CK$7,"",IF(AB53=AB$5,1,0)))</f>
        <v/>
      </c>
      <c r="CL53" s="82" t="str">
        <f>IF($B53="","",IF(Registrasi!$E$8&lt;Data!CL$7,"",IF(AC53=AC$5,1,0)))</f>
        <v/>
      </c>
      <c r="CM53" s="82" t="str">
        <f>IF($B53="","",IF(Registrasi!$E$8&lt;Data!CM$7,"",IF(AD53=AD$5,1,0)))</f>
        <v/>
      </c>
      <c r="CN53" s="82" t="str">
        <f>IF($B53="","",IF(Registrasi!$E$8&lt;Data!CN$7,"",IF(AE53=AE$5,1,0)))</f>
        <v/>
      </c>
      <c r="CO53" s="82" t="str">
        <f>IF($B53="","",IF(Registrasi!$E$8&lt;Data!CO$7,"",IF(AF53=AF$5,1,0)))</f>
        <v/>
      </c>
      <c r="CP53" s="82" t="str">
        <f>IF($B53="","",IF(Registrasi!$E$8&lt;Data!CP$7,"",IF(AG53=AG$5,1,0)))</f>
        <v/>
      </c>
      <c r="CQ53" s="82" t="str">
        <f>IF($B53="","",IF(Registrasi!$E$8&lt;Data!CQ$7,"",IF(AH53=AH$5,1,0)))</f>
        <v/>
      </c>
      <c r="CR53" s="82" t="str">
        <f>IF($B53="","",IF(Registrasi!$E$8&lt;Data!CR$7,"",IF(AI53=AI$5,1,0)))</f>
        <v/>
      </c>
      <c r="CS53" s="82" t="str">
        <f>IF($B53="","",IF(Registrasi!$E$8&lt;Data!CS$7,"",IF(AJ53=AJ$5,1,0)))</f>
        <v/>
      </c>
      <c r="CT53" s="82" t="str">
        <f>IF($B53="","",IF(Registrasi!$E$8&lt;Data!CT$7,"",IF(AK53=AK$5,1,0)))</f>
        <v/>
      </c>
      <c r="CU53" s="82" t="str">
        <f>IF($B53="","",IF(Registrasi!$E$8&lt;Data!CU$7,"",IF(AL53=AL$5,1,0)))</f>
        <v/>
      </c>
      <c r="CV53" s="82" t="str">
        <f>IF($B53="","",IF(Registrasi!$E$8&lt;Data!CV$7,"",IF(AM53=AM$5,1,0)))</f>
        <v/>
      </c>
      <c r="CW53" s="82" t="str">
        <f>IF($B53="","",IF(Registrasi!$E$8&lt;Data!CW$7,"",IF(AN53=AN$5,1,0)))</f>
        <v/>
      </c>
      <c r="CX53" s="82" t="str">
        <f>IF($B53="","",IF(Registrasi!$E$8&lt;Data!CX$7,"",IF(AO53=AO$5,1,0)))</f>
        <v/>
      </c>
      <c r="CY53" s="82" t="str">
        <f>IF($B53="","",IF(Registrasi!$E$8&lt;Data!CY$7,"",IF(AP53=AP$5,1,0)))</f>
        <v/>
      </c>
      <c r="CZ53" s="82" t="str">
        <f>IF($B53="","",IF(Registrasi!$E$8&lt;Data!CZ$7,"",IF(AQ53=AQ$5,1,0)))</f>
        <v/>
      </c>
      <c r="DA53" s="82" t="str">
        <f>IF($B53="","",IF(Registrasi!$E$8&lt;Data!DA$7,"",IF(AR53=AR$5,1,0)))</f>
        <v/>
      </c>
      <c r="DB53" s="82" t="str">
        <f>IF($B53="","",IF(Registrasi!$E$8&lt;Data!DB$7,"",IF(AS53=AS$5,1,0)))</f>
        <v/>
      </c>
      <c r="DC53" s="82" t="str">
        <f>IF($B53="","",IF(Registrasi!$E$8&lt;Data!DC$7,"",IF(AT53=AT$5,1,0)))</f>
        <v/>
      </c>
      <c r="DD53" s="82" t="str">
        <f>IF($B53="","",IF(Registrasi!$E$8&lt;Data!DD$7,"",IF(AU53=AU$5,1,0)))</f>
        <v/>
      </c>
      <c r="DE53" s="82" t="str">
        <f>IF($B53="","",IF(Registrasi!$E$8&lt;Data!DE$7,"",IF(AV53=AV$5,1,0)))</f>
        <v/>
      </c>
      <c r="DF53" s="82" t="str">
        <f>IF($B53="","",IF(Registrasi!$E$8&lt;Data!DF$7,"",IF(AW53=AW$5,1,0)))</f>
        <v/>
      </c>
      <c r="DG53" s="82" t="str">
        <f>IF($B53="","",IF(Registrasi!$E$8&lt;Data!DG$7,"",IF(AX53=AX$5,1,0)))</f>
        <v/>
      </c>
      <c r="DH53" s="82" t="str">
        <f>IF($B53="","",IF(Registrasi!$E$8&lt;Data!DH$7,"",IF(AY53=AY$5,1,0)))</f>
        <v/>
      </c>
      <c r="DI53" s="82" t="str">
        <f>IF($B53="","",IF(Registrasi!$E$8&lt;Data!DI$7,"",IF(AZ53=AZ$5,1,0)))</f>
        <v/>
      </c>
      <c r="DJ53" s="82" t="str">
        <f>IF($B53="","",IF(Registrasi!$E$8&lt;Data!DJ$7,"",IF(BA53=BA$5,1,0)))</f>
        <v/>
      </c>
      <c r="DK53" s="82" t="str">
        <f>IF($B53="","",IF(Registrasi!$E$8&lt;Data!DK$7,"",IF(BB53=BB$5,1,0)))</f>
        <v/>
      </c>
      <c r="DL53" s="82" t="str">
        <f>IF($B53="","",IF(Registrasi!$E$8&lt;Data!DL$7,"",IF(BC53=BC$5,1,0)))</f>
        <v/>
      </c>
      <c r="DM53" s="82" t="str">
        <f>IF($B53="","",IF(Registrasi!$E$8&lt;Data!DM$7,"",IF(BD53=BD$5,1,0)))</f>
        <v/>
      </c>
      <c r="DN53" s="82" t="str">
        <f>IF($B53="","",IF(Registrasi!$E$8&lt;Data!DN$7,"",IF(BE53=BE$5,1,0)))</f>
        <v/>
      </c>
      <c r="DO53" s="82" t="str">
        <f>IF($B53="","",IF(Registrasi!$E$8&lt;Data!DO$7,"",IF(BF53=BF$5,1,0)))</f>
        <v/>
      </c>
      <c r="DP53" s="82" t="str">
        <f>IF($B53="","",IF(Registrasi!$E$8&lt;Data!DP$7,"",IF(BG53=BG$5,1,0)))</f>
        <v/>
      </c>
      <c r="DQ53" s="82" t="str">
        <f>IF($B53="","",IF(Registrasi!$E$8&lt;Data!DQ$7,"",IF(BH53=BH$5,1,0)))</f>
        <v/>
      </c>
      <c r="DR53" s="82" t="str">
        <f>IF($B53="","",IF(Registrasi!$E$8&lt;Data!DR$7,"",IF(BI53=BI$5,1,0)))</f>
        <v/>
      </c>
      <c r="DS53" s="82" t="str">
        <f>IF($B53="","",IF(Registrasi!$E$8&lt;Data!DS$7,"",IF(BJ53=BJ$5,1,0)))</f>
        <v/>
      </c>
      <c r="DT53" s="82" t="str">
        <f>IF($B53="","",IF(Registrasi!$E$8&lt;Data!DT$7,"",IF(BK53=BK$5,1,0)))</f>
        <v/>
      </c>
      <c r="DU53" s="82" t="str">
        <f t="shared" si="1"/>
        <v/>
      </c>
      <c r="DV53" s="82" t="str">
        <f>IF(B53="","",Registrasi!$E$8-DU53)</f>
        <v/>
      </c>
      <c r="DW53" s="83" t="str">
        <f>IFERROR(DU53/Registrasi!$E$8*Registrasi!$E$10,"")</f>
        <v/>
      </c>
      <c r="DX53" s="82" t="str">
        <f>IF(B53="","",IF(DW53&gt;=Registrasi!$E$9,"Tuntas","Tidak Tuntas"))</f>
        <v/>
      </c>
    </row>
    <row r="54" spans="1:128" x14ac:dyDescent="0.25">
      <c r="A54" s="12" t="str">
        <f>IF(B54="","",IFERROR(RANK(DU54,$DU$8:$DU$107,0)+COUNTIF($DU$5:$DU54,DU54)-1,""))</f>
        <v/>
      </c>
      <c r="B54" s="50" t="str">
        <f>IF(Registrasi!$E$7&gt;Data!B53,Data!B53+1,"")</f>
        <v/>
      </c>
      <c r="C54" s="58"/>
      <c r="D54" s="51"/>
      <c r="E54" s="51"/>
      <c r="F54" s="51"/>
      <c r="G54" s="51"/>
      <c r="H54" s="51"/>
      <c r="I54" s="53"/>
      <c r="J54" s="53"/>
      <c r="K54" s="53"/>
      <c r="L54" s="53"/>
      <c r="M54" s="53"/>
      <c r="N54" s="51"/>
      <c r="O54" s="51"/>
      <c r="P54" s="51"/>
      <c r="Q54" s="51"/>
      <c r="R54" s="51"/>
      <c r="S54" s="53"/>
      <c r="T54" s="53"/>
      <c r="U54" s="53"/>
      <c r="V54" s="53"/>
      <c r="W54" s="53"/>
      <c r="X54" s="51"/>
      <c r="Y54" s="51"/>
      <c r="Z54" s="51"/>
      <c r="AA54" s="51"/>
      <c r="AB54" s="51"/>
      <c r="AC54" s="53"/>
      <c r="AD54" s="53"/>
      <c r="AE54" s="53"/>
      <c r="AF54" s="53"/>
      <c r="AG54" s="53"/>
      <c r="AH54" s="51"/>
      <c r="AI54" s="51"/>
      <c r="AJ54" s="51"/>
      <c r="AK54" s="51"/>
      <c r="AL54" s="51"/>
      <c r="AM54" s="53"/>
      <c r="AN54" s="53"/>
      <c r="AO54" s="53"/>
      <c r="AP54" s="53"/>
      <c r="AQ54" s="53"/>
      <c r="AR54" s="51"/>
      <c r="AS54" s="51"/>
      <c r="AT54" s="51"/>
      <c r="AU54" s="51"/>
      <c r="AV54" s="51"/>
      <c r="AW54" s="53"/>
      <c r="AX54" s="53"/>
      <c r="AY54" s="53"/>
      <c r="AZ54" s="53"/>
      <c r="BA54" s="53"/>
      <c r="BB54" s="51"/>
      <c r="BC54" s="51"/>
      <c r="BD54" s="51"/>
      <c r="BE54" s="51"/>
      <c r="BF54" s="51"/>
      <c r="BG54" s="53"/>
      <c r="BH54" s="53"/>
      <c r="BI54" s="53"/>
      <c r="BJ54" s="53"/>
      <c r="BK54" s="53"/>
      <c r="BM54" s="82" t="str">
        <f>IF($B54="","",IF(Registrasi!$E$8&lt;Data!BM$7,"",IF(D54=D$5,1,0)))</f>
        <v/>
      </c>
      <c r="BN54" s="82" t="str">
        <f>IF($B54="","",IF(Registrasi!$E$8&lt;Data!BN$7,"",IF(E54=E$5,1,0)))</f>
        <v/>
      </c>
      <c r="BO54" s="82" t="str">
        <f>IF($B54="","",IF(Registrasi!$E$8&lt;Data!BO$7,"",IF(F54=F$5,1,0)))</f>
        <v/>
      </c>
      <c r="BP54" s="82" t="str">
        <f>IF($B54="","",IF(Registrasi!$E$8&lt;Data!BP$7,"",IF(G54=G$5,1,0)))</f>
        <v/>
      </c>
      <c r="BQ54" s="82" t="str">
        <f>IF($B54="","",IF(Registrasi!$E$8&lt;Data!BQ$7,"",IF(H54=H$5,1,0)))</f>
        <v/>
      </c>
      <c r="BR54" s="82" t="str">
        <f>IF($B54="","",IF(Registrasi!$E$8&lt;Data!BR$7,"",IF(I54=I$5,1,0)))</f>
        <v/>
      </c>
      <c r="BS54" s="82" t="str">
        <f>IF($B54="","",IF(Registrasi!$E$8&lt;Data!BS$7,"",IF(J54=J$5,1,0)))</f>
        <v/>
      </c>
      <c r="BT54" s="82" t="str">
        <f>IF($B54="","",IF(Registrasi!$E$8&lt;Data!BT$7,"",IF(K54=K$5,1,0)))</f>
        <v/>
      </c>
      <c r="BU54" s="82" t="str">
        <f>IF($B54="","",IF(Registrasi!$E$8&lt;Data!BU$7,"",IF(L54=L$5,1,0)))</f>
        <v/>
      </c>
      <c r="BV54" s="82" t="str">
        <f>IF($B54="","",IF(Registrasi!$E$8&lt;Data!BV$7,"",IF(M54=M$5,1,0)))</f>
        <v/>
      </c>
      <c r="BW54" s="82" t="str">
        <f>IF($B54="","",IF(Registrasi!$E$8&lt;Data!BW$7,"",IF(N54=N$5,1,0)))</f>
        <v/>
      </c>
      <c r="BX54" s="82" t="str">
        <f>IF($B54="","",IF(Registrasi!$E$8&lt;Data!BX$7,"",IF(O54=O$5,1,0)))</f>
        <v/>
      </c>
      <c r="BY54" s="82" t="str">
        <f>IF($B54="","",IF(Registrasi!$E$8&lt;Data!BY$7,"",IF(P54=P$5,1,0)))</f>
        <v/>
      </c>
      <c r="BZ54" s="82" t="str">
        <f>IF($B54="","",IF(Registrasi!$E$8&lt;Data!BZ$7,"",IF(Q54=Q$5,1,0)))</f>
        <v/>
      </c>
      <c r="CA54" s="82" t="str">
        <f>IF($B54="","",IF(Registrasi!$E$8&lt;Data!CA$7,"",IF(R54=R$5,1,0)))</f>
        <v/>
      </c>
      <c r="CB54" s="82" t="str">
        <f>IF($B54="","",IF(Registrasi!$E$8&lt;Data!CB$7,"",IF(S54=S$5,1,0)))</f>
        <v/>
      </c>
      <c r="CC54" s="82" t="str">
        <f>IF($B54="","",IF(Registrasi!$E$8&lt;Data!CC$7,"",IF(T54=T$5,1,0)))</f>
        <v/>
      </c>
      <c r="CD54" s="82" t="str">
        <f>IF($B54="","",IF(Registrasi!$E$8&lt;Data!CD$7,"",IF(U54=U$5,1,0)))</f>
        <v/>
      </c>
      <c r="CE54" s="82" t="str">
        <f>IF($B54="","",IF(Registrasi!$E$8&lt;Data!CE$7,"",IF(V54=V$5,1,0)))</f>
        <v/>
      </c>
      <c r="CF54" s="82" t="str">
        <f>IF($B54="","",IF(Registrasi!$E$8&lt;Data!CF$7,"",IF(W54=W$5,1,0)))</f>
        <v/>
      </c>
      <c r="CG54" s="82" t="str">
        <f>IF($B54="","",IF(Registrasi!$E$8&lt;Data!CG$7,"",IF(X54=X$5,1,0)))</f>
        <v/>
      </c>
      <c r="CH54" s="82" t="str">
        <f>IF($B54="","",IF(Registrasi!$E$8&lt;Data!CH$7,"",IF(Y54=Y$5,1,0)))</f>
        <v/>
      </c>
      <c r="CI54" s="82" t="str">
        <f>IF($B54="","",IF(Registrasi!$E$8&lt;Data!CI$7,"",IF(Z54=Z$5,1,0)))</f>
        <v/>
      </c>
      <c r="CJ54" s="82" t="str">
        <f>IF($B54="","",IF(Registrasi!$E$8&lt;Data!CJ$7,"",IF(AA54=AA$5,1,0)))</f>
        <v/>
      </c>
      <c r="CK54" s="82" t="str">
        <f>IF($B54="","",IF(Registrasi!$E$8&lt;Data!CK$7,"",IF(AB54=AB$5,1,0)))</f>
        <v/>
      </c>
      <c r="CL54" s="82" t="str">
        <f>IF($B54="","",IF(Registrasi!$E$8&lt;Data!CL$7,"",IF(AC54=AC$5,1,0)))</f>
        <v/>
      </c>
      <c r="CM54" s="82" t="str">
        <f>IF($B54="","",IF(Registrasi!$E$8&lt;Data!CM$7,"",IF(AD54=AD$5,1,0)))</f>
        <v/>
      </c>
      <c r="CN54" s="82" t="str">
        <f>IF($B54="","",IF(Registrasi!$E$8&lt;Data!CN$7,"",IF(AE54=AE$5,1,0)))</f>
        <v/>
      </c>
      <c r="CO54" s="82" t="str">
        <f>IF($B54="","",IF(Registrasi!$E$8&lt;Data!CO$7,"",IF(AF54=AF$5,1,0)))</f>
        <v/>
      </c>
      <c r="CP54" s="82" t="str">
        <f>IF($B54="","",IF(Registrasi!$E$8&lt;Data!CP$7,"",IF(AG54=AG$5,1,0)))</f>
        <v/>
      </c>
      <c r="CQ54" s="82" t="str">
        <f>IF($B54="","",IF(Registrasi!$E$8&lt;Data!CQ$7,"",IF(AH54=AH$5,1,0)))</f>
        <v/>
      </c>
      <c r="CR54" s="82" t="str">
        <f>IF($B54="","",IF(Registrasi!$E$8&lt;Data!CR$7,"",IF(AI54=AI$5,1,0)))</f>
        <v/>
      </c>
      <c r="CS54" s="82" t="str">
        <f>IF($B54="","",IF(Registrasi!$E$8&lt;Data!CS$7,"",IF(AJ54=AJ$5,1,0)))</f>
        <v/>
      </c>
      <c r="CT54" s="82" t="str">
        <f>IF($B54="","",IF(Registrasi!$E$8&lt;Data!CT$7,"",IF(AK54=AK$5,1,0)))</f>
        <v/>
      </c>
      <c r="CU54" s="82" t="str">
        <f>IF($B54="","",IF(Registrasi!$E$8&lt;Data!CU$7,"",IF(AL54=AL$5,1,0)))</f>
        <v/>
      </c>
      <c r="CV54" s="82" t="str">
        <f>IF($B54="","",IF(Registrasi!$E$8&lt;Data!CV$7,"",IF(AM54=AM$5,1,0)))</f>
        <v/>
      </c>
      <c r="CW54" s="82" t="str">
        <f>IF($B54="","",IF(Registrasi!$E$8&lt;Data!CW$7,"",IF(AN54=AN$5,1,0)))</f>
        <v/>
      </c>
      <c r="CX54" s="82" t="str">
        <f>IF($B54="","",IF(Registrasi!$E$8&lt;Data!CX$7,"",IF(AO54=AO$5,1,0)))</f>
        <v/>
      </c>
      <c r="CY54" s="82" t="str">
        <f>IF($B54="","",IF(Registrasi!$E$8&lt;Data!CY$7,"",IF(AP54=AP$5,1,0)))</f>
        <v/>
      </c>
      <c r="CZ54" s="82" t="str">
        <f>IF($B54="","",IF(Registrasi!$E$8&lt;Data!CZ$7,"",IF(AQ54=AQ$5,1,0)))</f>
        <v/>
      </c>
      <c r="DA54" s="82" t="str">
        <f>IF($B54="","",IF(Registrasi!$E$8&lt;Data!DA$7,"",IF(AR54=AR$5,1,0)))</f>
        <v/>
      </c>
      <c r="DB54" s="82" t="str">
        <f>IF($B54="","",IF(Registrasi!$E$8&lt;Data!DB$7,"",IF(AS54=AS$5,1,0)))</f>
        <v/>
      </c>
      <c r="DC54" s="82" t="str">
        <f>IF($B54="","",IF(Registrasi!$E$8&lt;Data!DC$7,"",IF(AT54=AT$5,1,0)))</f>
        <v/>
      </c>
      <c r="DD54" s="82" t="str">
        <f>IF($B54="","",IF(Registrasi!$E$8&lt;Data!DD$7,"",IF(AU54=AU$5,1,0)))</f>
        <v/>
      </c>
      <c r="DE54" s="82" t="str">
        <f>IF($B54="","",IF(Registrasi!$E$8&lt;Data!DE$7,"",IF(AV54=AV$5,1,0)))</f>
        <v/>
      </c>
      <c r="DF54" s="82" t="str">
        <f>IF($B54="","",IF(Registrasi!$E$8&lt;Data!DF$7,"",IF(AW54=AW$5,1,0)))</f>
        <v/>
      </c>
      <c r="DG54" s="82" t="str">
        <f>IF($B54="","",IF(Registrasi!$E$8&lt;Data!DG$7,"",IF(AX54=AX$5,1,0)))</f>
        <v/>
      </c>
      <c r="DH54" s="82" t="str">
        <f>IF($B54="","",IF(Registrasi!$E$8&lt;Data!DH$7,"",IF(AY54=AY$5,1,0)))</f>
        <v/>
      </c>
      <c r="DI54" s="82" t="str">
        <f>IF($B54="","",IF(Registrasi!$E$8&lt;Data!DI$7,"",IF(AZ54=AZ$5,1,0)))</f>
        <v/>
      </c>
      <c r="DJ54" s="82" t="str">
        <f>IF($B54="","",IF(Registrasi!$E$8&lt;Data!DJ$7,"",IF(BA54=BA$5,1,0)))</f>
        <v/>
      </c>
      <c r="DK54" s="82" t="str">
        <f>IF($B54="","",IF(Registrasi!$E$8&lt;Data!DK$7,"",IF(BB54=BB$5,1,0)))</f>
        <v/>
      </c>
      <c r="DL54" s="82" t="str">
        <f>IF($B54="","",IF(Registrasi!$E$8&lt;Data!DL$7,"",IF(BC54=BC$5,1,0)))</f>
        <v/>
      </c>
      <c r="DM54" s="82" t="str">
        <f>IF($B54="","",IF(Registrasi!$E$8&lt;Data!DM$7,"",IF(BD54=BD$5,1,0)))</f>
        <v/>
      </c>
      <c r="DN54" s="82" t="str">
        <f>IF($B54="","",IF(Registrasi!$E$8&lt;Data!DN$7,"",IF(BE54=BE$5,1,0)))</f>
        <v/>
      </c>
      <c r="DO54" s="82" t="str">
        <f>IF($B54="","",IF(Registrasi!$E$8&lt;Data!DO$7,"",IF(BF54=BF$5,1,0)))</f>
        <v/>
      </c>
      <c r="DP54" s="82" t="str">
        <f>IF($B54="","",IF(Registrasi!$E$8&lt;Data!DP$7,"",IF(BG54=BG$5,1,0)))</f>
        <v/>
      </c>
      <c r="DQ54" s="82" t="str">
        <f>IF($B54="","",IF(Registrasi!$E$8&lt;Data!DQ$7,"",IF(BH54=BH$5,1,0)))</f>
        <v/>
      </c>
      <c r="DR54" s="82" t="str">
        <f>IF($B54="","",IF(Registrasi!$E$8&lt;Data!DR$7,"",IF(BI54=BI$5,1,0)))</f>
        <v/>
      </c>
      <c r="DS54" s="82" t="str">
        <f>IF($B54="","",IF(Registrasi!$E$8&lt;Data!DS$7,"",IF(BJ54=BJ$5,1,0)))</f>
        <v/>
      </c>
      <c r="DT54" s="82" t="str">
        <f>IF($B54="","",IF(Registrasi!$E$8&lt;Data!DT$7,"",IF(BK54=BK$5,1,0)))</f>
        <v/>
      </c>
      <c r="DU54" s="82" t="str">
        <f t="shared" si="1"/>
        <v/>
      </c>
      <c r="DV54" s="82" t="str">
        <f>IF(B54="","",Registrasi!$E$8-DU54)</f>
        <v/>
      </c>
      <c r="DW54" s="83" t="str">
        <f>IFERROR(DU54/Registrasi!$E$8*Registrasi!$E$10,"")</f>
        <v/>
      </c>
      <c r="DX54" s="82" t="str">
        <f>IF(B54="","",IF(DW54&gt;=Registrasi!$E$9,"Tuntas","Tidak Tuntas"))</f>
        <v/>
      </c>
    </row>
    <row r="55" spans="1:128" x14ac:dyDescent="0.25">
      <c r="A55" s="12" t="str">
        <f>IF(B55="","",IFERROR(RANK(DU55,$DU$8:$DU$107,0)+COUNTIF($DU$5:$DU55,DU55)-1,""))</f>
        <v/>
      </c>
      <c r="B55" s="50" t="str">
        <f>IF(Registrasi!$E$7&gt;Data!B54,Data!B54+1,"")</f>
        <v/>
      </c>
      <c r="C55" s="58"/>
      <c r="D55" s="51"/>
      <c r="E55" s="51"/>
      <c r="F55" s="51"/>
      <c r="G55" s="51"/>
      <c r="H55" s="51"/>
      <c r="I55" s="53"/>
      <c r="J55" s="53"/>
      <c r="K55" s="53"/>
      <c r="L55" s="53"/>
      <c r="M55" s="53"/>
      <c r="N55" s="51"/>
      <c r="O55" s="51"/>
      <c r="P55" s="51"/>
      <c r="Q55" s="51"/>
      <c r="R55" s="51"/>
      <c r="S55" s="53"/>
      <c r="T55" s="53"/>
      <c r="U55" s="53"/>
      <c r="V55" s="53"/>
      <c r="W55" s="53"/>
      <c r="X55" s="51"/>
      <c r="Y55" s="51"/>
      <c r="Z55" s="51"/>
      <c r="AA55" s="51"/>
      <c r="AB55" s="51"/>
      <c r="AC55" s="53"/>
      <c r="AD55" s="53"/>
      <c r="AE55" s="53"/>
      <c r="AF55" s="53"/>
      <c r="AG55" s="53"/>
      <c r="AH55" s="51"/>
      <c r="AI55" s="51"/>
      <c r="AJ55" s="51"/>
      <c r="AK55" s="51"/>
      <c r="AL55" s="51"/>
      <c r="AM55" s="53"/>
      <c r="AN55" s="53"/>
      <c r="AO55" s="53"/>
      <c r="AP55" s="53"/>
      <c r="AQ55" s="53"/>
      <c r="AR55" s="51"/>
      <c r="AS55" s="51"/>
      <c r="AT55" s="51"/>
      <c r="AU55" s="51"/>
      <c r="AV55" s="51"/>
      <c r="AW55" s="53"/>
      <c r="AX55" s="53"/>
      <c r="AY55" s="53"/>
      <c r="AZ55" s="53"/>
      <c r="BA55" s="53"/>
      <c r="BB55" s="51"/>
      <c r="BC55" s="51"/>
      <c r="BD55" s="51"/>
      <c r="BE55" s="51"/>
      <c r="BF55" s="51"/>
      <c r="BG55" s="53"/>
      <c r="BH55" s="53"/>
      <c r="BI55" s="53"/>
      <c r="BJ55" s="53"/>
      <c r="BK55" s="53"/>
      <c r="BM55" s="82" t="str">
        <f>IF($B55="","",IF(Registrasi!$E$8&lt;Data!BM$7,"",IF(D55=D$5,1,0)))</f>
        <v/>
      </c>
      <c r="BN55" s="82" t="str">
        <f>IF($B55="","",IF(Registrasi!$E$8&lt;Data!BN$7,"",IF(E55=E$5,1,0)))</f>
        <v/>
      </c>
      <c r="BO55" s="82" t="str">
        <f>IF($B55="","",IF(Registrasi!$E$8&lt;Data!BO$7,"",IF(F55=F$5,1,0)))</f>
        <v/>
      </c>
      <c r="BP55" s="82" t="str">
        <f>IF($B55="","",IF(Registrasi!$E$8&lt;Data!BP$7,"",IF(G55=G$5,1,0)))</f>
        <v/>
      </c>
      <c r="BQ55" s="82" t="str">
        <f>IF($B55="","",IF(Registrasi!$E$8&lt;Data!BQ$7,"",IF(H55=H$5,1,0)))</f>
        <v/>
      </c>
      <c r="BR55" s="82" t="str">
        <f>IF($B55="","",IF(Registrasi!$E$8&lt;Data!BR$7,"",IF(I55=I$5,1,0)))</f>
        <v/>
      </c>
      <c r="BS55" s="82" t="str">
        <f>IF($B55="","",IF(Registrasi!$E$8&lt;Data!BS$7,"",IF(J55=J$5,1,0)))</f>
        <v/>
      </c>
      <c r="BT55" s="82" t="str">
        <f>IF($B55="","",IF(Registrasi!$E$8&lt;Data!BT$7,"",IF(K55=K$5,1,0)))</f>
        <v/>
      </c>
      <c r="BU55" s="82" t="str">
        <f>IF($B55="","",IF(Registrasi!$E$8&lt;Data!BU$7,"",IF(L55=L$5,1,0)))</f>
        <v/>
      </c>
      <c r="BV55" s="82" t="str">
        <f>IF($B55="","",IF(Registrasi!$E$8&lt;Data!BV$7,"",IF(M55=M$5,1,0)))</f>
        <v/>
      </c>
      <c r="BW55" s="82" t="str">
        <f>IF($B55="","",IF(Registrasi!$E$8&lt;Data!BW$7,"",IF(N55=N$5,1,0)))</f>
        <v/>
      </c>
      <c r="BX55" s="82" t="str">
        <f>IF($B55="","",IF(Registrasi!$E$8&lt;Data!BX$7,"",IF(O55=O$5,1,0)))</f>
        <v/>
      </c>
      <c r="BY55" s="82" t="str">
        <f>IF($B55="","",IF(Registrasi!$E$8&lt;Data!BY$7,"",IF(P55=P$5,1,0)))</f>
        <v/>
      </c>
      <c r="BZ55" s="82" t="str">
        <f>IF($B55="","",IF(Registrasi!$E$8&lt;Data!BZ$7,"",IF(Q55=Q$5,1,0)))</f>
        <v/>
      </c>
      <c r="CA55" s="82" t="str">
        <f>IF($B55="","",IF(Registrasi!$E$8&lt;Data!CA$7,"",IF(R55=R$5,1,0)))</f>
        <v/>
      </c>
      <c r="CB55" s="82" t="str">
        <f>IF($B55="","",IF(Registrasi!$E$8&lt;Data!CB$7,"",IF(S55=S$5,1,0)))</f>
        <v/>
      </c>
      <c r="CC55" s="82" t="str">
        <f>IF($B55="","",IF(Registrasi!$E$8&lt;Data!CC$7,"",IF(T55=T$5,1,0)))</f>
        <v/>
      </c>
      <c r="CD55" s="82" t="str">
        <f>IF($B55="","",IF(Registrasi!$E$8&lt;Data!CD$7,"",IF(U55=U$5,1,0)))</f>
        <v/>
      </c>
      <c r="CE55" s="82" t="str">
        <f>IF($B55="","",IF(Registrasi!$E$8&lt;Data!CE$7,"",IF(V55=V$5,1,0)))</f>
        <v/>
      </c>
      <c r="CF55" s="82" t="str">
        <f>IF($B55="","",IF(Registrasi!$E$8&lt;Data!CF$7,"",IF(W55=W$5,1,0)))</f>
        <v/>
      </c>
      <c r="CG55" s="82" t="str">
        <f>IF($B55="","",IF(Registrasi!$E$8&lt;Data!CG$7,"",IF(X55=X$5,1,0)))</f>
        <v/>
      </c>
      <c r="CH55" s="82" t="str">
        <f>IF($B55="","",IF(Registrasi!$E$8&lt;Data!CH$7,"",IF(Y55=Y$5,1,0)))</f>
        <v/>
      </c>
      <c r="CI55" s="82" t="str">
        <f>IF($B55="","",IF(Registrasi!$E$8&lt;Data!CI$7,"",IF(Z55=Z$5,1,0)))</f>
        <v/>
      </c>
      <c r="CJ55" s="82" t="str">
        <f>IF($B55="","",IF(Registrasi!$E$8&lt;Data!CJ$7,"",IF(AA55=AA$5,1,0)))</f>
        <v/>
      </c>
      <c r="CK55" s="82" t="str">
        <f>IF($B55="","",IF(Registrasi!$E$8&lt;Data!CK$7,"",IF(AB55=AB$5,1,0)))</f>
        <v/>
      </c>
      <c r="CL55" s="82" t="str">
        <f>IF($B55="","",IF(Registrasi!$E$8&lt;Data!CL$7,"",IF(AC55=AC$5,1,0)))</f>
        <v/>
      </c>
      <c r="CM55" s="82" t="str">
        <f>IF($B55="","",IF(Registrasi!$E$8&lt;Data!CM$7,"",IF(AD55=AD$5,1,0)))</f>
        <v/>
      </c>
      <c r="CN55" s="82" t="str">
        <f>IF($B55="","",IF(Registrasi!$E$8&lt;Data!CN$7,"",IF(AE55=AE$5,1,0)))</f>
        <v/>
      </c>
      <c r="CO55" s="82" t="str">
        <f>IF($B55="","",IF(Registrasi!$E$8&lt;Data!CO$7,"",IF(AF55=AF$5,1,0)))</f>
        <v/>
      </c>
      <c r="CP55" s="82" t="str">
        <f>IF($B55="","",IF(Registrasi!$E$8&lt;Data!CP$7,"",IF(AG55=AG$5,1,0)))</f>
        <v/>
      </c>
      <c r="CQ55" s="82" t="str">
        <f>IF($B55="","",IF(Registrasi!$E$8&lt;Data!CQ$7,"",IF(AH55=AH$5,1,0)))</f>
        <v/>
      </c>
      <c r="CR55" s="82" t="str">
        <f>IF($B55="","",IF(Registrasi!$E$8&lt;Data!CR$7,"",IF(AI55=AI$5,1,0)))</f>
        <v/>
      </c>
      <c r="CS55" s="82" t="str">
        <f>IF($B55="","",IF(Registrasi!$E$8&lt;Data!CS$7,"",IF(AJ55=AJ$5,1,0)))</f>
        <v/>
      </c>
      <c r="CT55" s="82" t="str">
        <f>IF($B55="","",IF(Registrasi!$E$8&lt;Data!CT$7,"",IF(AK55=AK$5,1,0)))</f>
        <v/>
      </c>
      <c r="CU55" s="82" t="str">
        <f>IF($B55="","",IF(Registrasi!$E$8&lt;Data!CU$7,"",IF(AL55=AL$5,1,0)))</f>
        <v/>
      </c>
      <c r="CV55" s="82" t="str">
        <f>IF($B55="","",IF(Registrasi!$E$8&lt;Data!CV$7,"",IF(AM55=AM$5,1,0)))</f>
        <v/>
      </c>
      <c r="CW55" s="82" t="str">
        <f>IF($B55="","",IF(Registrasi!$E$8&lt;Data!CW$7,"",IF(AN55=AN$5,1,0)))</f>
        <v/>
      </c>
      <c r="CX55" s="82" t="str">
        <f>IF($B55="","",IF(Registrasi!$E$8&lt;Data!CX$7,"",IF(AO55=AO$5,1,0)))</f>
        <v/>
      </c>
      <c r="CY55" s="82" t="str">
        <f>IF($B55="","",IF(Registrasi!$E$8&lt;Data!CY$7,"",IF(AP55=AP$5,1,0)))</f>
        <v/>
      </c>
      <c r="CZ55" s="82" t="str">
        <f>IF($B55="","",IF(Registrasi!$E$8&lt;Data!CZ$7,"",IF(AQ55=AQ$5,1,0)))</f>
        <v/>
      </c>
      <c r="DA55" s="82" t="str">
        <f>IF($B55="","",IF(Registrasi!$E$8&lt;Data!DA$7,"",IF(AR55=AR$5,1,0)))</f>
        <v/>
      </c>
      <c r="DB55" s="82" t="str">
        <f>IF($B55="","",IF(Registrasi!$E$8&lt;Data!DB$7,"",IF(AS55=AS$5,1,0)))</f>
        <v/>
      </c>
      <c r="DC55" s="82" t="str">
        <f>IF($B55="","",IF(Registrasi!$E$8&lt;Data!DC$7,"",IF(AT55=AT$5,1,0)))</f>
        <v/>
      </c>
      <c r="DD55" s="82" t="str">
        <f>IF($B55="","",IF(Registrasi!$E$8&lt;Data!DD$7,"",IF(AU55=AU$5,1,0)))</f>
        <v/>
      </c>
      <c r="DE55" s="82" t="str">
        <f>IF($B55="","",IF(Registrasi!$E$8&lt;Data!DE$7,"",IF(AV55=AV$5,1,0)))</f>
        <v/>
      </c>
      <c r="DF55" s="82" t="str">
        <f>IF($B55="","",IF(Registrasi!$E$8&lt;Data!DF$7,"",IF(AW55=AW$5,1,0)))</f>
        <v/>
      </c>
      <c r="DG55" s="82" t="str">
        <f>IF($B55="","",IF(Registrasi!$E$8&lt;Data!DG$7,"",IF(AX55=AX$5,1,0)))</f>
        <v/>
      </c>
      <c r="DH55" s="82" t="str">
        <f>IF($B55="","",IF(Registrasi!$E$8&lt;Data!DH$7,"",IF(AY55=AY$5,1,0)))</f>
        <v/>
      </c>
      <c r="DI55" s="82" t="str">
        <f>IF($B55="","",IF(Registrasi!$E$8&lt;Data!DI$7,"",IF(AZ55=AZ$5,1,0)))</f>
        <v/>
      </c>
      <c r="DJ55" s="82" t="str">
        <f>IF($B55="","",IF(Registrasi!$E$8&lt;Data!DJ$7,"",IF(BA55=BA$5,1,0)))</f>
        <v/>
      </c>
      <c r="DK55" s="82" t="str">
        <f>IF($B55="","",IF(Registrasi!$E$8&lt;Data!DK$7,"",IF(BB55=BB$5,1,0)))</f>
        <v/>
      </c>
      <c r="DL55" s="82" t="str">
        <f>IF($B55="","",IF(Registrasi!$E$8&lt;Data!DL$7,"",IF(BC55=BC$5,1,0)))</f>
        <v/>
      </c>
      <c r="DM55" s="82" t="str">
        <f>IF($B55="","",IF(Registrasi!$E$8&lt;Data!DM$7,"",IF(BD55=BD$5,1,0)))</f>
        <v/>
      </c>
      <c r="DN55" s="82" t="str">
        <f>IF($B55="","",IF(Registrasi!$E$8&lt;Data!DN$7,"",IF(BE55=BE$5,1,0)))</f>
        <v/>
      </c>
      <c r="DO55" s="82" t="str">
        <f>IF($B55="","",IF(Registrasi!$E$8&lt;Data!DO$7,"",IF(BF55=BF$5,1,0)))</f>
        <v/>
      </c>
      <c r="DP55" s="82" t="str">
        <f>IF($B55="","",IF(Registrasi!$E$8&lt;Data!DP$7,"",IF(BG55=BG$5,1,0)))</f>
        <v/>
      </c>
      <c r="DQ55" s="82" t="str">
        <f>IF($B55="","",IF(Registrasi!$E$8&lt;Data!DQ$7,"",IF(BH55=BH$5,1,0)))</f>
        <v/>
      </c>
      <c r="DR55" s="82" t="str">
        <f>IF($B55="","",IF(Registrasi!$E$8&lt;Data!DR$7,"",IF(BI55=BI$5,1,0)))</f>
        <v/>
      </c>
      <c r="DS55" s="82" t="str">
        <f>IF($B55="","",IF(Registrasi!$E$8&lt;Data!DS$7,"",IF(BJ55=BJ$5,1,0)))</f>
        <v/>
      </c>
      <c r="DT55" s="82" t="str">
        <f>IF($B55="","",IF(Registrasi!$E$8&lt;Data!DT$7,"",IF(BK55=BK$5,1,0)))</f>
        <v/>
      </c>
      <c r="DU55" s="82" t="str">
        <f t="shared" si="1"/>
        <v/>
      </c>
      <c r="DV55" s="82" t="str">
        <f>IF(B55="","",Registrasi!$E$8-DU55)</f>
        <v/>
      </c>
      <c r="DW55" s="83" t="str">
        <f>IFERROR(DU55/Registrasi!$E$8*Registrasi!$E$10,"")</f>
        <v/>
      </c>
      <c r="DX55" s="82" t="str">
        <f>IF(B55="","",IF(DW55&gt;=Registrasi!$E$9,"Tuntas","Tidak Tuntas"))</f>
        <v/>
      </c>
    </row>
    <row r="56" spans="1:128" x14ac:dyDescent="0.25">
      <c r="A56" s="12" t="str">
        <f>IF(B56="","",IFERROR(RANK(DU56,$DU$8:$DU$107,0)+COUNTIF($DU$5:$DU56,DU56)-1,""))</f>
        <v/>
      </c>
      <c r="B56" s="50" t="str">
        <f>IF(Registrasi!$E$7&gt;Data!B55,Data!B55+1,"")</f>
        <v/>
      </c>
      <c r="C56" s="58"/>
      <c r="D56" s="51"/>
      <c r="E56" s="51"/>
      <c r="F56" s="51"/>
      <c r="G56" s="51"/>
      <c r="H56" s="51"/>
      <c r="I56" s="53"/>
      <c r="J56" s="53"/>
      <c r="K56" s="53"/>
      <c r="L56" s="53"/>
      <c r="M56" s="53"/>
      <c r="N56" s="51"/>
      <c r="O56" s="51"/>
      <c r="P56" s="51"/>
      <c r="Q56" s="51"/>
      <c r="R56" s="51"/>
      <c r="S56" s="53"/>
      <c r="T56" s="53"/>
      <c r="U56" s="53"/>
      <c r="V56" s="53"/>
      <c r="W56" s="53"/>
      <c r="X56" s="51"/>
      <c r="Y56" s="51"/>
      <c r="Z56" s="51"/>
      <c r="AA56" s="51"/>
      <c r="AB56" s="51"/>
      <c r="AC56" s="53"/>
      <c r="AD56" s="53"/>
      <c r="AE56" s="53"/>
      <c r="AF56" s="53"/>
      <c r="AG56" s="53"/>
      <c r="AH56" s="51"/>
      <c r="AI56" s="51"/>
      <c r="AJ56" s="51"/>
      <c r="AK56" s="51"/>
      <c r="AL56" s="51"/>
      <c r="AM56" s="53"/>
      <c r="AN56" s="53"/>
      <c r="AO56" s="53"/>
      <c r="AP56" s="53"/>
      <c r="AQ56" s="53"/>
      <c r="AR56" s="51"/>
      <c r="AS56" s="51"/>
      <c r="AT56" s="51"/>
      <c r="AU56" s="51"/>
      <c r="AV56" s="51"/>
      <c r="AW56" s="53"/>
      <c r="AX56" s="53"/>
      <c r="AY56" s="53"/>
      <c r="AZ56" s="53"/>
      <c r="BA56" s="53"/>
      <c r="BB56" s="51"/>
      <c r="BC56" s="51"/>
      <c r="BD56" s="51"/>
      <c r="BE56" s="51"/>
      <c r="BF56" s="51"/>
      <c r="BG56" s="53"/>
      <c r="BH56" s="53"/>
      <c r="BI56" s="53"/>
      <c r="BJ56" s="53"/>
      <c r="BK56" s="53"/>
      <c r="BM56" s="82" t="str">
        <f>IF($B56="","",IF(Registrasi!$E$8&lt;Data!BM$7,"",IF(D56=D$5,1,0)))</f>
        <v/>
      </c>
      <c r="BN56" s="82" t="str">
        <f>IF($B56="","",IF(Registrasi!$E$8&lt;Data!BN$7,"",IF(E56=E$5,1,0)))</f>
        <v/>
      </c>
      <c r="BO56" s="82" t="str">
        <f>IF($B56="","",IF(Registrasi!$E$8&lt;Data!BO$7,"",IF(F56=F$5,1,0)))</f>
        <v/>
      </c>
      <c r="BP56" s="82" t="str">
        <f>IF($B56="","",IF(Registrasi!$E$8&lt;Data!BP$7,"",IF(G56=G$5,1,0)))</f>
        <v/>
      </c>
      <c r="BQ56" s="82" t="str">
        <f>IF($B56="","",IF(Registrasi!$E$8&lt;Data!BQ$7,"",IF(H56=H$5,1,0)))</f>
        <v/>
      </c>
      <c r="BR56" s="82" t="str">
        <f>IF($B56="","",IF(Registrasi!$E$8&lt;Data!BR$7,"",IF(I56=I$5,1,0)))</f>
        <v/>
      </c>
      <c r="BS56" s="82" t="str">
        <f>IF($B56="","",IF(Registrasi!$E$8&lt;Data!BS$7,"",IF(J56=J$5,1,0)))</f>
        <v/>
      </c>
      <c r="BT56" s="82" t="str">
        <f>IF($B56="","",IF(Registrasi!$E$8&lt;Data!BT$7,"",IF(K56=K$5,1,0)))</f>
        <v/>
      </c>
      <c r="BU56" s="82" t="str">
        <f>IF($B56="","",IF(Registrasi!$E$8&lt;Data!BU$7,"",IF(L56=L$5,1,0)))</f>
        <v/>
      </c>
      <c r="BV56" s="82" t="str">
        <f>IF($B56="","",IF(Registrasi!$E$8&lt;Data!BV$7,"",IF(M56=M$5,1,0)))</f>
        <v/>
      </c>
      <c r="BW56" s="82" t="str">
        <f>IF($B56="","",IF(Registrasi!$E$8&lt;Data!BW$7,"",IF(N56=N$5,1,0)))</f>
        <v/>
      </c>
      <c r="BX56" s="82" t="str">
        <f>IF($B56="","",IF(Registrasi!$E$8&lt;Data!BX$7,"",IF(O56=O$5,1,0)))</f>
        <v/>
      </c>
      <c r="BY56" s="82" t="str">
        <f>IF($B56="","",IF(Registrasi!$E$8&lt;Data!BY$7,"",IF(P56=P$5,1,0)))</f>
        <v/>
      </c>
      <c r="BZ56" s="82" t="str">
        <f>IF($B56="","",IF(Registrasi!$E$8&lt;Data!BZ$7,"",IF(Q56=Q$5,1,0)))</f>
        <v/>
      </c>
      <c r="CA56" s="82" t="str">
        <f>IF($B56="","",IF(Registrasi!$E$8&lt;Data!CA$7,"",IF(R56=R$5,1,0)))</f>
        <v/>
      </c>
      <c r="CB56" s="82" t="str">
        <f>IF($B56="","",IF(Registrasi!$E$8&lt;Data!CB$7,"",IF(S56=S$5,1,0)))</f>
        <v/>
      </c>
      <c r="CC56" s="82" t="str">
        <f>IF($B56="","",IF(Registrasi!$E$8&lt;Data!CC$7,"",IF(T56=T$5,1,0)))</f>
        <v/>
      </c>
      <c r="CD56" s="82" t="str">
        <f>IF($B56="","",IF(Registrasi!$E$8&lt;Data!CD$7,"",IF(U56=U$5,1,0)))</f>
        <v/>
      </c>
      <c r="CE56" s="82" t="str">
        <f>IF($B56="","",IF(Registrasi!$E$8&lt;Data!CE$7,"",IF(V56=V$5,1,0)))</f>
        <v/>
      </c>
      <c r="CF56" s="82" t="str">
        <f>IF($B56="","",IF(Registrasi!$E$8&lt;Data!CF$7,"",IF(W56=W$5,1,0)))</f>
        <v/>
      </c>
      <c r="CG56" s="82" t="str">
        <f>IF($B56="","",IF(Registrasi!$E$8&lt;Data!CG$7,"",IF(X56=X$5,1,0)))</f>
        <v/>
      </c>
      <c r="CH56" s="82" t="str">
        <f>IF($B56="","",IF(Registrasi!$E$8&lt;Data!CH$7,"",IF(Y56=Y$5,1,0)))</f>
        <v/>
      </c>
      <c r="CI56" s="82" t="str">
        <f>IF($B56="","",IF(Registrasi!$E$8&lt;Data!CI$7,"",IF(Z56=Z$5,1,0)))</f>
        <v/>
      </c>
      <c r="CJ56" s="82" t="str">
        <f>IF($B56="","",IF(Registrasi!$E$8&lt;Data!CJ$7,"",IF(AA56=AA$5,1,0)))</f>
        <v/>
      </c>
      <c r="CK56" s="82" t="str">
        <f>IF($B56="","",IF(Registrasi!$E$8&lt;Data!CK$7,"",IF(AB56=AB$5,1,0)))</f>
        <v/>
      </c>
      <c r="CL56" s="82" t="str">
        <f>IF($B56="","",IF(Registrasi!$E$8&lt;Data!CL$7,"",IF(AC56=AC$5,1,0)))</f>
        <v/>
      </c>
      <c r="CM56" s="82" t="str">
        <f>IF($B56="","",IF(Registrasi!$E$8&lt;Data!CM$7,"",IF(AD56=AD$5,1,0)))</f>
        <v/>
      </c>
      <c r="CN56" s="82" t="str">
        <f>IF($B56="","",IF(Registrasi!$E$8&lt;Data!CN$7,"",IF(AE56=AE$5,1,0)))</f>
        <v/>
      </c>
      <c r="CO56" s="82" t="str">
        <f>IF($B56="","",IF(Registrasi!$E$8&lt;Data!CO$7,"",IF(AF56=AF$5,1,0)))</f>
        <v/>
      </c>
      <c r="CP56" s="82" t="str">
        <f>IF($B56="","",IF(Registrasi!$E$8&lt;Data!CP$7,"",IF(AG56=AG$5,1,0)))</f>
        <v/>
      </c>
      <c r="CQ56" s="82" t="str">
        <f>IF($B56="","",IF(Registrasi!$E$8&lt;Data!CQ$7,"",IF(AH56=AH$5,1,0)))</f>
        <v/>
      </c>
      <c r="CR56" s="82" t="str">
        <f>IF($B56="","",IF(Registrasi!$E$8&lt;Data!CR$7,"",IF(AI56=AI$5,1,0)))</f>
        <v/>
      </c>
      <c r="CS56" s="82" t="str">
        <f>IF($B56="","",IF(Registrasi!$E$8&lt;Data!CS$7,"",IF(AJ56=AJ$5,1,0)))</f>
        <v/>
      </c>
      <c r="CT56" s="82" t="str">
        <f>IF($B56="","",IF(Registrasi!$E$8&lt;Data!CT$7,"",IF(AK56=AK$5,1,0)))</f>
        <v/>
      </c>
      <c r="CU56" s="82" t="str">
        <f>IF($B56="","",IF(Registrasi!$E$8&lt;Data!CU$7,"",IF(AL56=AL$5,1,0)))</f>
        <v/>
      </c>
      <c r="CV56" s="82" t="str">
        <f>IF($B56="","",IF(Registrasi!$E$8&lt;Data!CV$7,"",IF(AM56=AM$5,1,0)))</f>
        <v/>
      </c>
      <c r="CW56" s="82" t="str">
        <f>IF($B56="","",IF(Registrasi!$E$8&lt;Data!CW$7,"",IF(AN56=AN$5,1,0)))</f>
        <v/>
      </c>
      <c r="CX56" s="82" t="str">
        <f>IF($B56="","",IF(Registrasi!$E$8&lt;Data!CX$7,"",IF(AO56=AO$5,1,0)))</f>
        <v/>
      </c>
      <c r="CY56" s="82" t="str">
        <f>IF($B56="","",IF(Registrasi!$E$8&lt;Data!CY$7,"",IF(AP56=AP$5,1,0)))</f>
        <v/>
      </c>
      <c r="CZ56" s="82" t="str">
        <f>IF($B56="","",IF(Registrasi!$E$8&lt;Data!CZ$7,"",IF(AQ56=AQ$5,1,0)))</f>
        <v/>
      </c>
      <c r="DA56" s="82" t="str">
        <f>IF($B56="","",IF(Registrasi!$E$8&lt;Data!DA$7,"",IF(AR56=AR$5,1,0)))</f>
        <v/>
      </c>
      <c r="DB56" s="82" t="str">
        <f>IF($B56="","",IF(Registrasi!$E$8&lt;Data!DB$7,"",IF(AS56=AS$5,1,0)))</f>
        <v/>
      </c>
      <c r="DC56" s="82" t="str">
        <f>IF($B56="","",IF(Registrasi!$E$8&lt;Data!DC$7,"",IF(AT56=AT$5,1,0)))</f>
        <v/>
      </c>
      <c r="DD56" s="82" t="str">
        <f>IF($B56="","",IF(Registrasi!$E$8&lt;Data!DD$7,"",IF(AU56=AU$5,1,0)))</f>
        <v/>
      </c>
      <c r="DE56" s="82" t="str">
        <f>IF($B56="","",IF(Registrasi!$E$8&lt;Data!DE$7,"",IF(AV56=AV$5,1,0)))</f>
        <v/>
      </c>
      <c r="DF56" s="82" t="str">
        <f>IF($B56="","",IF(Registrasi!$E$8&lt;Data!DF$7,"",IF(AW56=AW$5,1,0)))</f>
        <v/>
      </c>
      <c r="DG56" s="82" t="str">
        <f>IF($B56="","",IF(Registrasi!$E$8&lt;Data!DG$7,"",IF(AX56=AX$5,1,0)))</f>
        <v/>
      </c>
      <c r="DH56" s="82" t="str">
        <f>IF($B56="","",IF(Registrasi!$E$8&lt;Data!DH$7,"",IF(AY56=AY$5,1,0)))</f>
        <v/>
      </c>
      <c r="DI56" s="82" t="str">
        <f>IF($B56="","",IF(Registrasi!$E$8&lt;Data!DI$7,"",IF(AZ56=AZ$5,1,0)))</f>
        <v/>
      </c>
      <c r="DJ56" s="82" t="str">
        <f>IF($B56="","",IF(Registrasi!$E$8&lt;Data!DJ$7,"",IF(BA56=BA$5,1,0)))</f>
        <v/>
      </c>
      <c r="DK56" s="82" t="str">
        <f>IF($B56="","",IF(Registrasi!$E$8&lt;Data!DK$7,"",IF(BB56=BB$5,1,0)))</f>
        <v/>
      </c>
      <c r="DL56" s="82" t="str">
        <f>IF($B56="","",IF(Registrasi!$E$8&lt;Data!DL$7,"",IF(BC56=BC$5,1,0)))</f>
        <v/>
      </c>
      <c r="DM56" s="82" t="str">
        <f>IF($B56="","",IF(Registrasi!$E$8&lt;Data!DM$7,"",IF(BD56=BD$5,1,0)))</f>
        <v/>
      </c>
      <c r="DN56" s="82" t="str">
        <f>IF($B56="","",IF(Registrasi!$E$8&lt;Data!DN$7,"",IF(BE56=BE$5,1,0)))</f>
        <v/>
      </c>
      <c r="DO56" s="82" t="str">
        <f>IF($B56="","",IF(Registrasi!$E$8&lt;Data!DO$7,"",IF(BF56=BF$5,1,0)))</f>
        <v/>
      </c>
      <c r="DP56" s="82" t="str">
        <f>IF($B56="","",IF(Registrasi!$E$8&lt;Data!DP$7,"",IF(BG56=BG$5,1,0)))</f>
        <v/>
      </c>
      <c r="DQ56" s="82" t="str">
        <f>IF($B56="","",IF(Registrasi!$E$8&lt;Data!DQ$7,"",IF(BH56=BH$5,1,0)))</f>
        <v/>
      </c>
      <c r="DR56" s="82" t="str">
        <f>IF($B56="","",IF(Registrasi!$E$8&lt;Data!DR$7,"",IF(BI56=BI$5,1,0)))</f>
        <v/>
      </c>
      <c r="DS56" s="82" t="str">
        <f>IF($B56="","",IF(Registrasi!$E$8&lt;Data!DS$7,"",IF(BJ56=BJ$5,1,0)))</f>
        <v/>
      </c>
      <c r="DT56" s="82" t="str">
        <f>IF($B56="","",IF(Registrasi!$E$8&lt;Data!DT$7,"",IF(BK56=BK$5,1,0)))</f>
        <v/>
      </c>
      <c r="DU56" s="82" t="str">
        <f t="shared" si="1"/>
        <v/>
      </c>
      <c r="DV56" s="82" t="str">
        <f>IF(B56="","",Registrasi!$E$8-DU56)</f>
        <v/>
      </c>
      <c r="DW56" s="83" t="str">
        <f>IFERROR(DU56/Registrasi!$E$8*Registrasi!$E$10,"")</f>
        <v/>
      </c>
      <c r="DX56" s="82" t="str">
        <f>IF(B56="","",IF(DW56&gt;=Registrasi!$E$9,"Tuntas","Tidak Tuntas"))</f>
        <v/>
      </c>
    </row>
    <row r="57" spans="1:128" x14ac:dyDescent="0.25">
      <c r="A57" s="12" t="str">
        <f>IF(B57="","",IFERROR(RANK(DU57,$DU$8:$DU$107,0)+COUNTIF($DU$5:$DU57,DU57)-1,""))</f>
        <v/>
      </c>
      <c r="B57" s="50" t="str">
        <f>IF(Registrasi!$E$7&gt;Data!B56,Data!B56+1,"")</f>
        <v/>
      </c>
      <c r="C57" s="58"/>
      <c r="D57" s="51"/>
      <c r="E57" s="51"/>
      <c r="F57" s="51"/>
      <c r="G57" s="51"/>
      <c r="H57" s="51"/>
      <c r="I57" s="53"/>
      <c r="J57" s="53"/>
      <c r="K57" s="53"/>
      <c r="L57" s="53"/>
      <c r="M57" s="53"/>
      <c r="N57" s="51"/>
      <c r="O57" s="51"/>
      <c r="P57" s="51"/>
      <c r="Q57" s="51"/>
      <c r="R57" s="51"/>
      <c r="S57" s="53"/>
      <c r="T57" s="53"/>
      <c r="U57" s="53"/>
      <c r="V57" s="53"/>
      <c r="W57" s="53"/>
      <c r="X57" s="51"/>
      <c r="Y57" s="51"/>
      <c r="Z57" s="51"/>
      <c r="AA57" s="51"/>
      <c r="AB57" s="51"/>
      <c r="AC57" s="53"/>
      <c r="AD57" s="53"/>
      <c r="AE57" s="53"/>
      <c r="AF57" s="53"/>
      <c r="AG57" s="53"/>
      <c r="AH57" s="51"/>
      <c r="AI57" s="51"/>
      <c r="AJ57" s="51"/>
      <c r="AK57" s="51"/>
      <c r="AL57" s="51"/>
      <c r="AM57" s="53"/>
      <c r="AN57" s="53"/>
      <c r="AO57" s="53"/>
      <c r="AP57" s="53"/>
      <c r="AQ57" s="53"/>
      <c r="AR57" s="51"/>
      <c r="AS57" s="51"/>
      <c r="AT57" s="51"/>
      <c r="AU57" s="51"/>
      <c r="AV57" s="51"/>
      <c r="AW57" s="53"/>
      <c r="AX57" s="53"/>
      <c r="AY57" s="53"/>
      <c r="AZ57" s="53"/>
      <c r="BA57" s="53"/>
      <c r="BB57" s="51"/>
      <c r="BC57" s="51"/>
      <c r="BD57" s="51"/>
      <c r="BE57" s="51"/>
      <c r="BF57" s="51"/>
      <c r="BG57" s="53"/>
      <c r="BH57" s="53"/>
      <c r="BI57" s="53"/>
      <c r="BJ57" s="53"/>
      <c r="BK57" s="53"/>
      <c r="BM57" s="82" t="str">
        <f>IF($B57="","",IF(Registrasi!$E$8&lt;Data!BM$7,"",IF(D57=D$5,1,0)))</f>
        <v/>
      </c>
      <c r="BN57" s="82" t="str">
        <f>IF($B57="","",IF(Registrasi!$E$8&lt;Data!BN$7,"",IF(E57=E$5,1,0)))</f>
        <v/>
      </c>
      <c r="BO57" s="82" t="str">
        <f>IF($B57="","",IF(Registrasi!$E$8&lt;Data!BO$7,"",IF(F57=F$5,1,0)))</f>
        <v/>
      </c>
      <c r="BP57" s="82" t="str">
        <f>IF($B57="","",IF(Registrasi!$E$8&lt;Data!BP$7,"",IF(G57=G$5,1,0)))</f>
        <v/>
      </c>
      <c r="BQ57" s="82" t="str">
        <f>IF($B57="","",IF(Registrasi!$E$8&lt;Data!BQ$7,"",IF(H57=H$5,1,0)))</f>
        <v/>
      </c>
      <c r="BR57" s="82" t="str">
        <f>IF($B57="","",IF(Registrasi!$E$8&lt;Data!BR$7,"",IF(I57=I$5,1,0)))</f>
        <v/>
      </c>
      <c r="BS57" s="82" t="str">
        <f>IF($B57="","",IF(Registrasi!$E$8&lt;Data!BS$7,"",IF(J57=J$5,1,0)))</f>
        <v/>
      </c>
      <c r="BT57" s="82" t="str">
        <f>IF($B57="","",IF(Registrasi!$E$8&lt;Data!BT$7,"",IF(K57=K$5,1,0)))</f>
        <v/>
      </c>
      <c r="BU57" s="82" t="str">
        <f>IF($B57="","",IF(Registrasi!$E$8&lt;Data!BU$7,"",IF(L57=L$5,1,0)))</f>
        <v/>
      </c>
      <c r="BV57" s="82" t="str">
        <f>IF($B57="","",IF(Registrasi!$E$8&lt;Data!BV$7,"",IF(M57=M$5,1,0)))</f>
        <v/>
      </c>
      <c r="BW57" s="82" t="str">
        <f>IF($B57="","",IF(Registrasi!$E$8&lt;Data!BW$7,"",IF(N57=N$5,1,0)))</f>
        <v/>
      </c>
      <c r="BX57" s="82" t="str">
        <f>IF($B57="","",IF(Registrasi!$E$8&lt;Data!BX$7,"",IF(O57=O$5,1,0)))</f>
        <v/>
      </c>
      <c r="BY57" s="82" t="str">
        <f>IF($B57="","",IF(Registrasi!$E$8&lt;Data!BY$7,"",IF(P57=P$5,1,0)))</f>
        <v/>
      </c>
      <c r="BZ57" s="82" t="str">
        <f>IF($B57="","",IF(Registrasi!$E$8&lt;Data!BZ$7,"",IF(Q57=Q$5,1,0)))</f>
        <v/>
      </c>
      <c r="CA57" s="82" t="str">
        <f>IF($B57="","",IF(Registrasi!$E$8&lt;Data!CA$7,"",IF(R57=R$5,1,0)))</f>
        <v/>
      </c>
      <c r="CB57" s="82" t="str">
        <f>IF($B57="","",IF(Registrasi!$E$8&lt;Data!CB$7,"",IF(S57=S$5,1,0)))</f>
        <v/>
      </c>
      <c r="CC57" s="82" t="str">
        <f>IF($B57="","",IF(Registrasi!$E$8&lt;Data!CC$7,"",IF(T57=T$5,1,0)))</f>
        <v/>
      </c>
      <c r="CD57" s="82" t="str">
        <f>IF($B57="","",IF(Registrasi!$E$8&lt;Data!CD$7,"",IF(U57=U$5,1,0)))</f>
        <v/>
      </c>
      <c r="CE57" s="82" t="str">
        <f>IF($B57="","",IF(Registrasi!$E$8&lt;Data!CE$7,"",IF(V57=V$5,1,0)))</f>
        <v/>
      </c>
      <c r="CF57" s="82" t="str">
        <f>IF($B57="","",IF(Registrasi!$E$8&lt;Data!CF$7,"",IF(W57=W$5,1,0)))</f>
        <v/>
      </c>
      <c r="CG57" s="82" t="str">
        <f>IF($B57="","",IF(Registrasi!$E$8&lt;Data!CG$7,"",IF(X57=X$5,1,0)))</f>
        <v/>
      </c>
      <c r="CH57" s="82" t="str">
        <f>IF($B57="","",IF(Registrasi!$E$8&lt;Data!CH$7,"",IF(Y57=Y$5,1,0)))</f>
        <v/>
      </c>
      <c r="CI57" s="82" t="str">
        <f>IF($B57="","",IF(Registrasi!$E$8&lt;Data!CI$7,"",IF(Z57=Z$5,1,0)))</f>
        <v/>
      </c>
      <c r="CJ57" s="82" t="str">
        <f>IF($B57="","",IF(Registrasi!$E$8&lt;Data!CJ$7,"",IF(AA57=AA$5,1,0)))</f>
        <v/>
      </c>
      <c r="CK57" s="82" t="str">
        <f>IF($B57="","",IF(Registrasi!$E$8&lt;Data!CK$7,"",IF(AB57=AB$5,1,0)))</f>
        <v/>
      </c>
      <c r="CL57" s="82" t="str">
        <f>IF($B57="","",IF(Registrasi!$E$8&lt;Data!CL$7,"",IF(AC57=AC$5,1,0)))</f>
        <v/>
      </c>
      <c r="CM57" s="82" t="str">
        <f>IF($B57="","",IF(Registrasi!$E$8&lt;Data!CM$7,"",IF(AD57=AD$5,1,0)))</f>
        <v/>
      </c>
      <c r="CN57" s="82" t="str">
        <f>IF($B57="","",IF(Registrasi!$E$8&lt;Data!CN$7,"",IF(AE57=AE$5,1,0)))</f>
        <v/>
      </c>
      <c r="CO57" s="82" t="str">
        <f>IF($B57="","",IF(Registrasi!$E$8&lt;Data!CO$7,"",IF(AF57=AF$5,1,0)))</f>
        <v/>
      </c>
      <c r="CP57" s="82" t="str">
        <f>IF($B57="","",IF(Registrasi!$E$8&lt;Data!CP$7,"",IF(AG57=AG$5,1,0)))</f>
        <v/>
      </c>
      <c r="CQ57" s="82" t="str">
        <f>IF($B57="","",IF(Registrasi!$E$8&lt;Data!CQ$7,"",IF(AH57=AH$5,1,0)))</f>
        <v/>
      </c>
      <c r="CR57" s="82" t="str">
        <f>IF($B57="","",IF(Registrasi!$E$8&lt;Data!CR$7,"",IF(AI57=AI$5,1,0)))</f>
        <v/>
      </c>
      <c r="CS57" s="82" t="str">
        <f>IF($B57="","",IF(Registrasi!$E$8&lt;Data!CS$7,"",IF(AJ57=AJ$5,1,0)))</f>
        <v/>
      </c>
      <c r="CT57" s="82" t="str">
        <f>IF($B57="","",IF(Registrasi!$E$8&lt;Data!CT$7,"",IF(AK57=AK$5,1,0)))</f>
        <v/>
      </c>
      <c r="CU57" s="82" t="str">
        <f>IF($B57="","",IF(Registrasi!$E$8&lt;Data!CU$7,"",IF(AL57=AL$5,1,0)))</f>
        <v/>
      </c>
      <c r="CV57" s="82" t="str">
        <f>IF($B57="","",IF(Registrasi!$E$8&lt;Data!CV$7,"",IF(AM57=AM$5,1,0)))</f>
        <v/>
      </c>
      <c r="CW57" s="82" t="str">
        <f>IF($B57="","",IF(Registrasi!$E$8&lt;Data!CW$7,"",IF(AN57=AN$5,1,0)))</f>
        <v/>
      </c>
      <c r="CX57" s="82" t="str">
        <f>IF($B57="","",IF(Registrasi!$E$8&lt;Data!CX$7,"",IF(AO57=AO$5,1,0)))</f>
        <v/>
      </c>
      <c r="CY57" s="82" t="str">
        <f>IF($B57="","",IF(Registrasi!$E$8&lt;Data!CY$7,"",IF(AP57=AP$5,1,0)))</f>
        <v/>
      </c>
      <c r="CZ57" s="82" t="str">
        <f>IF($B57="","",IF(Registrasi!$E$8&lt;Data!CZ$7,"",IF(AQ57=AQ$5,1,0)))</f>
        <v/>
      </c>
      <c r="DA57" s="82" t="str">
        <f>IF($B57="","",IF(Registrasi!$E$8&lt;Data!DA$7,"",IF(AR57=AR$5,1,0)))</f>
        <v/>
      </c>
      <c r="DB57" s="82" t="str">
        <f>IF($B57="","",IF(Registrasi!$E$8&lt;Data!DB$7,"",IF(AS57=AS$5,1,0)))</f>
        <v/>
      </c>
      <c r="DC57" s="82" t="str">
        <f>IF($B57="","",IF(Registrasi!$E$8&lt;Data!DC$7,"",IF(AT57=AT$5,1,0)))</f>
        <v/>
      </c>
      <c r="DD57" s="82" t="str">
        <f>IF($B57="","",IF(Registrasi!$E$8&lt;Data!DD$7,"",IF(AU57=AU$5,1,0)))</f>
        <v/>
      </c>
      <c r="DE57" s="82" t="str">
        <f>IF($B57="","",IF(Registrasi!$E$8&lt;Data!DE$7,"",IF(AV57=AV$5,1,0)))</f>
        <v/>
      </c>
      <c r="DF57" s="82" t="str">
        <f>IF($B57="","",IF(Registrasi!$E$8&lt;Data!DF$7,"",IF(AW57=AW$5,1,0)))</f>
        <v/>
      </c>
      <c r="DG57" s="82" t="str">
        <f>IF($B57="","",IF(Registrasi!$E$8&lt;Data!DG$7,"",IF(AX57=AX$5,1,0)))</f>
        <v/>
      </c>
      <c r="DH57" s="82" t="str">
        <f>IF($B57="","",IF(Registrasi!$E$8&lt;Data!DH$7,"",IF(AY57=AY$5,1,0)))</f>
        <v/>
      </c>
      <c r="DI57" s="82" t="str">
        <f>IF($B57="","",IF(Registrasi!$E$8&lt;Data!DI$7,"",IF(AZ57=AZ$5,1,0)))</f>
        <v/>
      </c>
      <c r="DJ57" s="82" t="str">
        <f>IF($B57="","",IF(Registrasi!$E$8&lt;Data!DJ$7,"",IF(BA57=BA$5,1,0)))</f>
        <v/>
      </c>
      <c r="DK57" s="82" t="str">
        <f>IF($B57="","",IF(Registrasi!$E$8&lt;Data!DK$7,"",IF(BB57=BB$5,1,0)))</f>
        <v/>
      </c>
      <c r="DL57" s="82" t="str">
        <f>IF($B57="","",IF(Registrasi!$E$8&lt;Data!DL$7,"",IF(BC57=BC$5,1,0)))</f>
        <v/>
      </c>
      <c r="DM57" s="82" t="str">
        <f>IF($B57="","",IF(Registrasi!$E$8&lt;Data!DM$7,"",IF(BD57=BD$5,1,0)))</f>
        <v/>
      </c>
      <c r="DN57" s="82" t="str">
        <f>IF($B57="","",IF(Registrasi!$E$8&lt;Data!DN$7,"",IF(BE57=BE$5,1,0)))</f>
        <v/>
      </c>
      <c r="DO57" s="82" t="str">
        <f>IF($B57="","",IF(Registrasi!$E$8&lt;Data!DO$7,"",IF(BF57=BF$5,1,0)))</f>
        <v/>
      </c>
      <c r="DP57" s="82" t="str">
        <f>IF($B57="","",IF(Registrasi!$E$8&lt;Data!DP$7,"",IF(BG57=BG$5,1,0)))</f>
        <v/>
      </c>
      <c r="DQ57" s="82" t="str">
        <f>IF($B57="","",IF(Registrasi!$E$8&lt;Data!DQ$7,"",IF(BH57=BH$5,1,0)))</f>
        <v/>
      </c>
      <c r="DR57" s="82" t="str">
        <f>IF($B57="","",IF(Registrasi!$E$8&lt;Data!DR$7,"",IF(BI57=BI$5,1,0)))</f>
        <v/>
      </c>
      <c r="DS57" s="82" t="str">
        <f>IF($B57="","",IF(Registrasi!$E$8&lt;Data!DS$7,"",IF(BJ57=BJ$5,1,0)))</f>
        <v/>
      </c>
      <c r="DT57" s="82" t="str">
        <f>IF($B57="","",IF(Registrasi!$E$8&lt;Data!DT$7,"",IF(BK57=BK$5,1,0)))</f>
        <v/>
      </c>
      <c r="DU57" s="82" t="str">
        <f t="shared" si="1"/>
        <v/>
      </c>
      <c r="DV57" s="82" t="str">
        <f>IF(B57="","",Registrasi!$E$8-DU57)</f>
        <v/>
      </c>
      <c r="DW57" s="83" t="str">
        <f>IFERROR(DU57/Registrasi!$E$8*Registrasi!$E$10,"")</f>
        <v/>
      </c>
      <c r="DX57" s="82" t="str">
        <f>IF(B57="","",IF(DW57&gt;=Registrasi!$E$9,"Tuntas","Tidak Tuntas"))</f>
        <v/>
      </c>
    </row>
    <row r="58" spans="1:128" x14ac:dyDescent="0.25">
      <c r="A58" s="12" t="str">
        <f>IF(B58="","",IFERROR(RANK(DU58,$DU$8:$DU$107,0)+COUNTIF($DU$5:$DU58,DU58)-1,""))</f>
        <v/>
      </c>
      <c r="B58" s="50" t="str">
        <f>IF(Registrasi!$E$7&gt;Data!B57,Data!B57+1,"")</f>
        <v/>
      </c>
      <c r="C58" s="58"/>
      <c r="D58" s="51"/>
      <c r="E58" s="51"/>
      <c r="F58" s="51"/>
      <c r="G58" s="51"/>
      <c r="H58" s="51"/>
      <c r="I58" s="53"/>
      <c r="J58" s="53"/>
      <c r="K58" s="53"/>
      <c r="L58" s="53"/>
      <c r="M58" s="53"/>
      <c r="N58" s="51"/>
      <c r="O58" s="51"/>
      <c r="P58" s="51"/>
      <c r="Q58" s="51"/>
      <c r="R58" s="51"/>
      <c r="S58" s="53"/>
      <c r="T58" s="53"/>
      <c r="U58" s="53"/>
      <c r="V58" s="53"/>
      <c r="W58" s="53"/>
      <c r="X58" s="51"/>
      <c r="Y58" s="51"/>
      <c r="Z58" s="51"/>
      <c r="AA58" s="51"/>
      <c r="AB58" s="51"/>
      <c r="AC58" s="53"/>
      <c r="AD58" s="53"/>
      <c r="AE58" s="53"/>
      <c r="AF58" s="53"/>
      <c r="AG58" s="53"/>
      <c r="AH58" s="51"/>
      <c r="AI58" s="51"/>
      <c r="AJ58" s="51"/>
      <c r="AK58" s="51"/>
      <c r="AL58" s="51"/>
      <c r="AM58" s="53"/>
      <c r="AN58" s="53"/>
      <c r="AO58" s="53"/>
      <c r="AP58" s="53"/>
      <c r="AQ58" s="53"/>
      <c r="AR58" s="51"/>
      <c r="AS58" s="51"/>
      <c r="AT58" s="51"/>
      <c r="AU58" s="51"/>
      <c r="AV58" s="51"/>
      <c r="AW58" s="53"/>
      <c r="AX58" s="53"/>
      <c r="AY58" s="53"/>
      <c r="AZ58" s="53"/>
      <c r="BA58" s="53"/>
      <c r="BB58" s="51"/>
      <c r="BC58" s="51"/>
      <c r="BD58" s="51"/>
      <c r="BE58" s="51"/>
      <c r="BF58" s="51"/>
      <c r="BG58" s="53"/>
      <c r="BH58" s="53"/>
      <c r="BI58" s="53"/>
      <c r="BJ58" s="53"/>
      <c r="BK58" s="53"/>
      <c r="BM58" s="82" t="str">
        <f>IF($B58="","",IF(Registrasi!$E$8&lt;Data!BM$7,"",IF(D58=D$5,1,0)))</f>
        <v/>
      </c>
      <c r="BN58" s="82" t="str">
        <f>IF($B58="","",IF(Registrasi!$E$8&lt;Data!BN$7,"",IF(E58=E$5,1,0)))</f>
        <v/>
      </c>
      <c r="BO58" s="82" t="str">
        <f>IF($B58="","",IF(Registrasi!$E$8&lt;Data!BO$7,"",IF(F58=F$5,1,0)))</f>
        <v/>
      </c>
      <c r="BP58" s="82" t="str">
        <f>IF($B58="","",IF(Registrasi!$E$8&lt;Data!BP$7,"",IF(G58=G$5,1,0)))</f>
        <v/>
      </c>
      <c r="BQ58" s="82" t="str">
        <f>IF($B58="","",IF(Registrasi!$E$8&lt;Data!BQ$7,"",IF(H58=H$5,1,0)))</f>
        <v/>
      </c>
      <c r="BR58" s="82" t="str">
        <f>IF($B58="","",IF(Registrasi!$E$8&lt;Data!BR$7,"",IF(I58=I$5,1,0)))</f>
        <v/>
      </c>
      <c r="BS58" s="82" t="str">
        <f>IF($B58="","",IF(Registrasi!$E$8&lt;Data!BS$7,"",IF(J58=J$5,1,0)))</f>
        <v/>
      </c>
      <c r="BT58" s="82" t="str">
        <f>IF($B58="","",IF(Registrasi!$E$8&lt;Data!BT$7,"",IF(K58=K$5,1,0)))</f>
        <v/>
      </c>
      <c r="BU58" s="82" t="str">
        <f>IF($B58="","",IF(Registrasi!$E$8&lt;Data!BU$7,"",IF(L58=L$5,1,0)))</f>
        <v/>
      </c>
      <c r="BV58" s="82" t="str">
        <f>IF($B58="","",IF(Registrasi!$E$8&lt;Data!BV$7,"",IF(M58=M$5,1,0)))</f>
        <v/>
      </c>
      <c r="BW58" s="82" t="str">
        <f>IF($B58="","",IF(Registrasi!$E$8&lt;Data!BW$7,"",IF(N58=N$5,1,0)))</f>
        <v/>
      </c>
      <c r="BX58" s="82" t="str">
        <f>IF($B58="","",IF(Registrasi!$E$8&lt;Data!BX$7,"",IF(O58=O$5,1,0)))</f>
        <v/>
      </c>
      <c r="BY58" s="82" t="str">
        <f>IF($B58="","",IF(Registrasi!$E$8&lt;Data!BY$7,"",IF(P58=P$5,1,0)))</f>
        <v/>
      </c>
      <c r="BZ58" s="82" t="str">
        <f>IF($B58="","",IF(Registrasi!$E$8&lt;Data!BZ$7,"",IF(Q58=Q$5,1,0)))</f>
        <v/>
      </c>
      <c r="CA58" s="82" t="str">
        <f>IF($B58="","",IF(Registrasi!$E$8&lt;Data!CA$7,"",IF(R58=R$5,1,0)))</f>
        <v/>
      </c>
      <c r="CB58" s="82" t="str">
        <f>IF($B58="","",IF(Registrasi!$E$8&lt;Data!CB$7,"",IF(S58=S$5,1,0)))</f>
        <v/>
      </c>
      <c r="CC58" s="82" t="str">
        <f>IF($B58="","",IF(Registrasi!$E$8&lt;Data!CC$7,"",IF(T58=T$5,1,0)))</f>
        <v/>
      </c>
      <c r="CD58" s="82" t="str">
        <f>IF($B58="","",IF(Registrasi!$E$8&lt;Data!CD$7,"",IF(U58=U$5,1,0)))</f>
        <v/>
      </c>
      <c r="CE58" s="82" t="str">
        <f>IF($B58="","",IF(Registrasi!$E$8&lt;Data!CE$7,"",IF(V58=V$5,1,0)))</f>
        <v/>
      </c>
      <c r="CF58" s="82" t="str">
        <f>IF($B58="","",IF(Registrasi!$E$8&lt;Data!CF$7,"",IF(W58=W$5,1,0)))</f>
        <v/>
      </c>
      <c r="CG58" s="82" t="str">
        <f>IF($B58="","",IF(Registrasi!$E$8&lt;Data!CG$7,"",IF(X58=X$5,1,0)))</f>
        <v/>
      </c>
      <c r="CH58" s="82" t="str">
        <f>IF($B58="","",IF(Registrasi!$E$8&lt;Data!CH$7,"",IF(Y58=Y$5,1,0)))</f>
        <v/>
      </c>
      <c r="CI58" s="82" t="str">
        <f>IF($B58="","",IF(Registrasi!$E$8&lt;Data!CI$7,"",IF(Z58=Z$5,1,0)))</f>
        <v/>
      </c>
      <c r="CJ58" s="82" t="str">
        <f>IF($B58="","",IF(Registrasi!$E$8&lt;Data!CJ$7,"",IF(AA58=AA$5,1,0)))</f>
        <v/>
      </c>
      <c r="CK58" s="82" t="str">
        <f>IF($B58="","",IF(Registrasi!$E$8&lt;Data!CK$7,"",IF(AB58=AB$5,1,0)))</f>
        <v/>
      </c>
      <c r="CL58" s="82" t="str">
        <f>IF($B58="","",IF(Registrasi!$E$8&lt;Data!CL$7,"",IF(AC58=AC$5,1,0)))</f>
        <v/>
      </c>
      <c r="CM58" s="82" t="str">
        <f>IF($B58="","",IF(Registrasi!$E$8&lt;Data!CM$7,"",IF(AD58=AD$5,1,0)))</f>
        <v/>
      </c>
      <c r="CN58" s="82" t="str">
        <f>IF($B58="","",IF(Registrasi!$E$8&lt;Data!CN$7,"",IF(AE58=AE$5,1,0)))</f>
        <v/>
      </c>
      <c r="CO58" s="82" t="str">
        <f>IF($B58="","",IF(Registrasi!$E$8&lt;Data!CO$7,"",IF(AF58=AF$5,1,0)))</f>
        <v/>
      </c>
      <c r="CP58" s="82" t="str">
        <f>IF($B58="","",IF(Registrasi!$E$8&lt;Data!CP$7,"",IF(AG58=AG$5,1,0)))</f>
        <v/>
      </c>
      <c r="CQ58" s="82" t="str">
        <f>IF($B58="","",IF(Registrasi!$E$8&lt;Data!CQ$7,"",IF(AH58=AH$5,1,0)))</f>
        <v/>
      </c>
      <c r="CR58" s="82" t="str">
        <f>IF($B58="","",IF(Registrasi!$E$8&lt;Data!CR$7,"",IF(AI58=AI$5,1,0)))</f>
        <v/>
      </c>
      <c r="CS58" s="82" t="str">
        <f>IF($B58="","",IF(Registrasi!$E$8&lt;Data!CS$7,"",IF(AJ58=AJ$5,1,0)))</f>
        <v/>
      </c>
      <c r="CT58" s="82" t="str">
        <f>IF($B58="","",IF(Registrasi!$E$8&lt;Data!CT$7,"",IF(AK58=AK$5,1,0)))</f>
        <v/>
      </c>
      <c r="CU58" s="82" t="str">
        <f>IF($B58="","",IF(Registrasi!$E$8&lt;Data!CU$7,"",IF(AL58=AL$5,1,0)))</f>
        <v/>
      </c>
      <c r="CV58" s="82" t="str">
        <f>IF($B58="","",IF(Registrasi!$E$8&lt;Data!CV$7,"",IF(AM58=AM$5,1,0)))</f>
        <v/>
      </c>
      <c r="CW58" s="82" t="str">
        <f>IF($B58="","",IF(Registrasi!$E$8&lt;Data!CW$7,"",IF(AN58=AN$5,1,0)))</f>
        <v/>
      </c>
      <c r="CX58" s="82" t="str">
        <f>IF($B58="","",IF(Registrasi!$E$8&lt;Data!CX$7,"",IF(AO58=AO$5,1,0)))</f>
        <v/>
      </c>
      <c r="CY58" s="82" t="str">
        <f>IF($B58="","",IF(Registrasi!$E$8&lt;Data!CY$7,"",IF(AP58=AP$5,1,0)))</f>
        <v/>
      </c>
      <c r="CZ58" s="82" t="str">
        <f>IF($B58="","",IF(Registrasi!$E$8&lt;Data!CZ$7,"",IF(AQ58=AQ$5,1,0)))</f>
        <v/>
      </c>
      <c r="DA58" s="82" t="str">
        <f>IF($B58="","",IF(Registrasi!$E$8&lt;Data!DA$7,"",IF(AR58=AR$5,1,0)))</f>
        <v/>
      </c>
      <c r="DB58" s="82" t="str">
        <f>IF($B58="","",IF(Registrasi!$E$8&lt;Data!DB$7,"",IF(AS58=AS$5,1,0)))</f>
        <v/>
      </c>
      <c r="DC58" s="82" t="str">
        <f>IF($B58="","",IF(Registrasi!$E$8&lt;Data!DC$7,"",IF(AT58=AT$5,1,0)))</f>
        <v/>
      </c>
      <c r="DD58" s="82" t="str">
        <f>IF($B58="","",IF(Registrasi!$E$8&lt;Data!DD$7,"",IF(AU58=AU$5,1,0)))</f>
        <v/>
      </c>
      <c r="DE58" s="82" t="str">
        <f>IF($B58="","",IF(Registrasi!$E$8&lt;Data!DE$7,"",IF(AV58=AV$5,1,0)))</f>
        <v/>
      </c>
      <c r="DF58" s="82" t="str">
        <f>IF($B58="","",IF(Registrasi!$E$8&lt;Data!DF$7,"",IF(AW58=AW$5,1,0)))</f>
        <v/>
      </c>
      <c r="DG58" s="82" t="str">
        <f>IF($B58="","",IF(Registrasi!$E$8&lt;Data!DG$7,"",IF(AX58=AX$5,1,0)))</f>
        <v/>
      </c>
      <c r="DH58" s="82" t="str">
        <f>IF($B58="","",IF(Registrasi!$E$8&lt;Data!DH$7,"",IF(AY58=AY$5,1,0)))</f>
        <v/>
      </c>
      <c r="DI58" s="82" t="str">
        <f>IF($B58="","",IF(Registrasi!$E$8&lt;Data!DI$7,"",IF(AZ58=AZ$5,1,0)))</f>
        <v/>
      </c>
      <c r="DJ58" s="82" t="str">
        <f>IF($B58="","",IF(Registrasi!$E$8&lt;Data!DJ$7,"",IF(BA58=BA$5,1,0)))</f>
        <v/>
      </c>
      <c r="DK58" s="82" t="str">
        <f>IF($B58="","",IF(Registrasi!$E$8&lt;Data!DK$7,"",IF(BB58=BB$5,1,0)))</f>
        <v/>
      </c>
      <c r="DL58" s="82" t="str">
        <f>IF($B58="","",IF(Registrasi!$E$8&lt;Data!DL$7,"",IF(BC58=BC$5,1,0)))</f>
        <v/>
      </c>
      <c r="DM58" s="82" t="str">
        <f>IF($B58="","",IF(Registrasi!$E$8&lt;Data!DM$7,"",IF(BD58=BD$5,1,0)))</f>
        <v/>
      </c>
      <c r="DN58" s="82" t="str">
        <f>IF($B58="","",IF(Registrasi!$E$8&lt;Data!DN$7,"",IF(BE58=BE$5,1,0)))</f>
        <v/>
      </c>
      <c r="DO58" s="82" t="str">
        <f>IF($B58="","",IF(Registrasi!$E$8&lt;Data!DO$7,"",IF(BF58=BF$5,1,0)))</f>
        <v/>
      </c>
      <c r="DP58" s="82" t="str">
        <f>IF($B58="","",IF(Registrasi!$E$8&lt;Data!DP$7,"",IF(BG58=BG$5,1,0)))</f>
        <v/>
      </c>
      <c r="DQ58" s="82" t="str">
        <f>IF($B58="","",IF(Registrasi!$E$8&lt;Data!DQ$7,"",IF(BH58=BH$5,1,0)))</f>
        <v/>
      </c>
      <c r="DR58" s="82" t="str">
        <f>IF($B58="","",IF(Registrasi!$E$8&lt;Data!DR$7,"",IF(BI58=BI$5,1,0)))</f>
        <v/>
      </c>
      <c r="DS58" s="82" t="str">
        <f>IF($B58="","",IF(Registrasi!$E$8&lt;Data!DS$7,"",IF(BJ58=BJ$5,1,0)))</f>
        <v/>
      </c>
      <c r="DT58" s="82" t="str">
        <f>IF($B58="","",IF(Registrasi!$E$8&lt;Data!DT$7,"",IF(BK58=BK$5,1,0)))</f>
        <v/>
      </c>
      <c r="DU58" s="82" t="str">
        <f t="shared" si="1"/>
        <v/>
      </c>
      <c r="DV58" s="82" t="str">
        <f>IF(B58="","",Registrasi!$E$8-DU58)</f>
        <v/>
      </c>
      <c r="DW58" s="83" t="str">
        <f>IFERROR(DU58/Registrasi!$E$8*Registrasi!$E$10,"")</f>
        <v/>
      </c>
      <c r="DX58" s="82" t="str">
        <f>IF(B58="","",IF(DW58&gt;=Registrasi!$E$9,"Tuntas","Tidak Tuntas"))</f>
        <v/>
      </c>
    </row>
    <row r="59" spans="1:128" x14ac:dyDescent="0.25">
      <c r="A59" s="12" t="str">
        <f>IF(B59="","",IFERROR(RANK(DU59,$DU$8:$DU$107,0)+COUNTIF($DU$5:$DU59,DU59)-1,""))</f>
        <v/>
      </c>
      <c r="B59" s="50" t="str">
        <f>IF(Registrasi!$E$7&gt;Data!B58,Data!B58+1,"")</f>
        <v/>
      </c>
      <c r="C59" s="58"/>
      <c r="D59" s="51"/>
      <c r="E59" s="51"/>
      <c r="F59" s="51"/>
      <c r="G59" s="51"/>
      <c r="H59" s="51"/>
      <c r="I59" s="53"/>
      <c r="J59" s="53"/>
      <c r="K59" s="53"/>
      <c r="L59" s="53"/>
      <c r="M59" s="53"/>
      <c r="N59" s="51"/>
      <c r="O59" s="51"/>
      <c r="P59" s="51"/>
      <c r="Q59" s="51"/>
      <c r="R59" s="51"/>
      <c r="S59" s="53"/>
      <c r="T59" s="53"/>
      <c r="U59" s="53"/>
      <c r="V59" s="53"/>
      <c r="W59" s="53"/>
      <c r="X59" s="51"/>
      <c r="Y59" s="51"/>
      <c r="Z59" s="51"/>
      <c r="AA59" s="51"/>
      <c r="AB59" s="51"/>
      <c r="AC59" s="53"/>
      <c r="AD59" s="53"/>
      <c r="AE59" s="53"/>
      <c r="AF59" s="53"/>
      <c r="AG59" s="53"/>
      <c r="AH59" s="51"/>
      <c r="AI59" s="51"/>
      <c r="AJ59" s="51"/>
      <c r="AK59" s="51"/>
      <c r="AL59" s="51"/>
      <c r="AM59" s="53"/>
      <c r="AN59" s="53"/>
      <c r="AO59" s="53"/>
      <c r="AP59" s="53"/>
      <c r="AQ59" s="53"/>
      <c r="AR59" s="51"/>
      <c r="AS59" s="51"/>
      <c r="AT59" s="51"/>
      <c r="AU59" s="51"/>
      <c r="AV59" s="51"/>
      <c r="AW59" s="53"/>
      <c r="AX59" s="53"/>
      <c r="AY59" s="53"/>
      <c r="AZ59" s="53"/>
      <c r="BA59" s="53"/>
      <c r="BB59" s="51"/>
      <c r="BC59" s="51"/>
      <c r="BD59" s="51"/>
      <c r="BE59" s="51"/>
      <c r="BF59" s="51"/>
      <c r="BG59" s="53"/>
      <c r="BH59" s="53"/>
      <c r="BI59" s="53"/>
      <c r="BJ59" s="53"/>
      <c r="BK59" s="53"/>
      <c r="BM59" s="82" t="str">
        <f>IF($B59="","",IF(Registrasi!$E$8&lt;Data!BM$7,"",IF(D59=D$5,1,0)))</f>
        <v/>
      </c>
      <c r="BN59" s="82" t="str">
        <f>IF($B59="","",IF(Registrasi!$E$8&lt;Data!BN$7,"",IF(E59=E$5,1,0)))</f>
        <v/>
      </c>
      <c r="BO59" s="82" t="str">
        <f>IF($B59="","",IF(Registrasi!$E$8&lt;Data!BO$7,"",IF(F59=F$5,1,0)))</f>
        <v/>
      </c>
      <c r="BP59" s="82" t="str">
        <f>IF($B59="","",IF(Registrasi!$E$8&lt;Data!BP$7,"",IF(G59=G$5,1,0)))</f>
        <v/>
      </c>
      <c r="BQ59" s="82" t="str">
        <f>IF($B59="","",IF(Registrasi!$E$8&lt;Data!BQ$7,"",IF(H59=H$5,1,0)))</f>
        <v/>
      </c>
      <c r="BR59" s="82" t="str">
        <f>IF($B59="","",IF(Registrasi!$E$8&lt;Data!BR$7,"",IF(I59=I$5,1,0)))</f>
        <v/>
      </c>
      <c r="BS59" s="82" t="str">
        <f>IF($B59="","",IF(Registrasi!$E$8&lt;Data!BS$7,"",IF(J59=J$5,1,0)))</f>
        <v/>
      </c>
      <c r="BT59" s="82" t="str">
        <f>IF($B59="","",IF(Registrasi!$E$8&lt;Data!BT$7,"",IF(K59=K$5,1,0)))</f>
        <v/>
      </c>
      <c r="BU59" s="82" t="str">
        <f>IF($B59="","",IF(Registrasi!$E$8&lt;Data!BU$7,"",IF(L59=L$5,1,0)))</f>
        <v/>
      </c>
      <c r="BV59" s="82" t="str">
        <f>IF($B59="","",IF(Registrasi!$E$8&lt;Data!BV$7,"",IF(M59=M$5,1,0)))</f>
        <v/>
      </c>
      <c r="BW59" s="82" t="str">
        <f>IF($B59="","",IF(Registrasi!$E$8&lt;Data!BW$7,"",IF(N59=N$5,1,0)))</f>
        <v/>
      </c>
      <c r="BX59" s="82" t="str">
        <f>IF($B59="","",IF(Registrasi!$E$8&lt;Data!BX$7,"",IF(O59=O$5,1,0)))</f>
        <v/>
      </c>
      <c r="BY59" s="82" t="str">
        <f>IF($B59="","",IF(Registrasi!$E$8&lt;Data!BY$7,"",IF(P59=P$5,1,0)))</f>
        <v/>
      </c>
      <c r="BZ59" s="82" t="str">
        <f>IF($B59="","",IF(Registrasi!$E$8&lt;Data!BZ$7,"",IF(Q59=Q$5,1,0)))</f>
        <v/>
      </c>
      <c r="CA59" s="82" t="str">
        <f>IF($B59="","",IF(Registrasi!$E$8&lt;Data!CA$7,"",IF(R59=R$5,1,0)))</f>
        <v/>
      </c>
      <c r="CB59" s="82" t="str">
        <f>IF($B59="","",IF(Registrasi!$E$8&lt;Data!CB$7,"",IF(S59=S$5,1,0)))</f>
        <v/>
      </c>
      <c r="CC59" s="82" t="str">
        <f>IF($B59="","",IF(Registrasi!$E$8&lt;Data!CC$7,"",IF(T59=T$5,1,0)))</f>
        <v/>
      </c>
      <c r="CD59" s="82" t="str">
        <f>IF($B59="","",IF(Registrasi!$E$8&lt;Data!CD$7,"",IF(U59=U$5,1,0)))</f>
        <v/>
      </c>
      <c r="CE59" s="82" t="str">
        <f>IF($B59="","",IF(Registrasi!$E$8&lt;Data!CE$7,"",IF(V59=V$5,1,0)))</f>
        <v/>
      </c>
      <c r="CF59" s="82" t="str">
        <f>IF($B59="","",IF(Registrasi!$E$8&lt;Data!CF$7,"",IF(W59=W$5,1,0)))</f>
        <v/>
      </c>
      <c r="CG59" s="82" t="str">
        <f>IF($B59="","",IF(Registrasi!$E$8&lt;Data!CG$7,"",IF(X59=X$5,1,0)))</f>
        <v/>
      </c>
      <c r="CH59" s="82" t="str">
        <f>IF($B59="","",IF(Registrasi!$E$8&lt;Data!CH$7,"",IF(Y59=Y$5,1,0)))</f>
        <v/>
      </c>
      <c r="CI59" s="82" t="str">
        <f>IF($B59="","",IF(Registrasi!$E$8&lt;Data!CI$7,"",IF(Z59=Z$5,1,0)))</f>
        <v/>
      </c>
      <c r="CJ59" s="82" t="str">
        <f>IF($B59="","",IF(Registrasi!$E$8&lt;Data!CJ$7,"",IF(AA59=AA$5,1,0)))</f>
        <v/>
      </c>
      <c r="CK59" s="82" t="str">
        <f>IF($B59="","",IF(Registrasi!$E$8&lt;Data!CK$7,"",IF(AB59=AB$5,1,0)))</f>
        <v/>
      </c>
      <c r="CL59" s="82" t="str">
        <f>IF($B59="","",IF(Registrasi!$E$8&lt;Data!CL$7,"",IF(AC59=AC$5,1,0)))</f>
        <v/>
      </c>
      <c r="CM59" s="82" t="str">
        <f>IF($B59="","",IF(Registrasi!$E$8&lt;Data!CM$7,"",IF(AD59=AD$5,1,0)))</f>
        <v/>
      </c>
      <c r="CN59" s="82" t="str">
        <f>IF($B59="","",IF(Registrasi!$E$8&lt;Data!CN$7,"",IF(AE59=AE$5,1,0)))</f>
        <v/>
      </c>
      <c r="CO59" s="82" t="str">
        <f>IF($B59="","",IF(Registrasi!$E$8&lt;Data!CO$7,"",IF(AF59=AF$5,1,0)))</f>
        <v/>
      </c>
      <c r="CP59" s="82" t="str">
        <f>IF($B59="","",IF(Registrasi!$E$8&lt;Data!CP$7,"",IF(AG59=AG$5,1,0)))</f>
        <v/>
      </c>
      <c r="CQ59" s="82" t="str">
        <f>IF($B59="","",IF(Registrasi!$E$8&lt;Data!CQ$7,"",IF(AH59=AH$5,1,0)))</f>
        <v/>
      </c>
      <c r="CR59" s="82" t="str">
        <f>IF($B59="","",IF(Registrasi!$E$8&lt;Data!CR$7,"",IF(AI59=AI$5,1,0)))</f>
        <v/>
      </c>
      <c r="CS59" s="82" t="str">
        <f>IF($B59="","",IF(Registrasi!$E$8&lt;Data!CS$7,"",IF(AJ59=AJ$5,1,0)))</f>
        <v/>
      </c>
      <c r="CT59" s="82" t="str">
        <f>IF($B59="","",IF(Registrasi!$E$8&lt;Data!CT$7,"",IF(AK59=AK$5,1,0)))</f>
        <v/>
      </c>
      <c r="CU59" s="82" t="str">
        <f>IF($B59="","",IF(Registrasi!$E$8&lt;Data!CU$7,"",IF(AL59=AL$5,1,0)))</f>
        <v/>
      </c>
      <c r="CV59" s="82" t="str">
        <f>IF($B59="","",IF(Registrasi!$E$8&lt;Data!CV$7,"",IF(AM59=AM$5,1,0)))</f>
        <v/>
      </c>
      <c r="CW59" s="82" t="str">
        <f>IF($B59="","",IF(Registrasi!$E$8&lt;Data!CW$7,"",IF(AN59=AN$5,1,0)))</f>
        <v/>
      </c>
      <c r="CX59" s="82" t="str">
        <f>IF($B59="","",IF(Registrasi!$E$8&lt;Data!CX$7,"",IF(AO59=AO$5,1,0)))</f>
        <v/>
      </c>
      <c r="CY59" s="82" t="str">
        <f>IF($B59="","",IF(Registrasi!$E$8&lt;Data!CY$7,"",IF(AP59=AP$5,1,0)))</f>
        <v/>
      </c>
      <c r="CZ59" s="82" t="str">
        <f>IF($B59="","",IF(Registrasi!$E$8&lt;Data!CZ$7,"",IF(AQ59=AQ$5,1,0)))</f>
        <v/>
      </c>
      <c r="DA59" s="82" t="str">
        <f>IF($B59="","",IF(Registrasi!$E$8&lt;Data!DA$7,"",IF(AR59=AR$5,1,0)))</f>
        <v/>
      </c>
      <c r="DB59" s="82" t="str">
        <f>IF($B59="","",IF(Registrasi!$E$8&lt;Data!DB$7,"",IF(AS59=AS$5,1,0)))</f>
        <v/>
      </c>
      <c r="DC59" s="82" t="str">
        <f>IF($B59="","",IF(Registrasi!$E$8&lt;Data!DC$7,"",IF(AT59=AT$5,1,0)))</f>
        <v/>
      </c>
      <c r="DD59" s="82" t="str">
        <f>IF($B59="","",IF(Registrasi!$E$8&lt;Data!DD$7,"",IF(AU59=AU$5,1,0)))</f>
        <v/>
      </c>
      <c r="DE59" s="82" t="str">
        <f>IF($B59="","",IF(Registrasi!$E$8&lt;Data!DE$7,"",IF(AV59=AV$5,1,0)))</f>
        <v/>
      </c>
      <c r="DF59" s="82" t="str">
        <f>IF($B59="","",IF(Registrasi!$E$8&lt;Data!DF$7,"",IF(AW59=AW$5,1,0)))</f>
        <v/>
      </c>
      <c r="DG59" s="82" t="str">
        <f>IF($B59="","",IF(Registrasi!$E$8&lt;Data!DG$7,"",IF(AX59=AX$5,1,0)))</f>
        <v/>
      </c>
      <c r="DH59" s="82" t="str">
        <f>IF($B59="","",IF(Registrasi!$E$8&lt;Data!DH$7,"",IF(AY59=AY$5,1,0)))</f>
        <v/>
      </c>
      <c r="DI59" s="82" t="str">
        <f>IF($B59="","",IF(Registrasi!$E$8&lt;Data!DI$7,"",IF(AZ59=AZ$5,1,0)))</f>
        <v/>
      </c>
      <c r="DJ59" s="82" t="str">
        <f>IF($B59="","",IF(Registrasi!$E$8&lt;Data!DJ$7,"",IF(BA59=BA$5,1,0)))</f>
        <v/>
      </c>
      <c r="DK59" s="82" t="str">
        <f>IF($B59="","",IF(Registrasi!$E$8&lt;Data!DK$7,"",IF(BB59=BB$5,1,0)))</f>
        <v/>
      </c>
      <c r="DL59" s="82" t="str">
        <f>IF($B59="","",IF(Registrasi!$E$8&lt;Data!DL$7,"",IF(BC59=BC$5,1,0)))</f>
        <v/>
      </c>
      <c r="DM59" s="82" t="str">
        <f>IF($B59="","",IF(Registrasi!$E$8&lt;Data!DM$7,"",IF(BD59=BD$5,1,0)))</f>
        <v/>
      </c>
      <c r="DN59" s="82" t="str">
        <f>IF($B59="","",IF(Registrasi!$E$8&lt;Data!DN$7,"",IF(BE59=BE$5,1,0)))</f>
        <v/>
      </c>
      <c r="DO59" s="82" t="str">
        <f>IF($B59="","",IF(Registrasi!$E$8&lt;Data!DO$7,"",IF(BF59=BF$5,1,0)))</f>
        <v/>
      </c>
      <c r="DP59" s="82" t="str">
        <f>IF($B59="","",IF(Registrasi!$E$8&lt;Data!DP$7,"",IF(BG59=BG$5,1,0)))</f>
        <v/>
      </c>
      <c r="DQ59" s="82" t="str">
        <f>IF($B59="","",IF(Registrasi!$E$8&lt;Data!DQ$7,"",IF(BH59=BH$5,1,0)))</f>
        <v/>
      </c>
      <c r="DR59" s="82" t="str">
        <f>IF($B59="","",IF(Registrasi!$E$8&lt;Data!DR$7,"",IF(BI59=BI$5,1,0)))</f>
        <v/>
      </c>
      <c r="DS59" s="82" t="str">
        <f>IF($B59="","",IF(Registrasi!$E$8&lt;Data!DS$7,"",IF(BJ59=BJ$5,1,0)))</f>
        <v/>
      </c>
      <c r="DT59" s="82" t="str">
        <f>IF($B59="","",IF(Registrasi!$E$8&lt;Data!DT$7,"",IF(BK59=BK$5,1,0)))</f>
        <v/>
      </c>
      <c r="DU59" s="82" t="str">
        <f t="shared" si="1"/>
        <v/>
      </c>
      <c r="DV59" s="82" t="str">
        <f>IF(B59="","",Registrasi!$E$8-DU59)</f>
        <v/>
      </c>
      <c r="DW59" s="83" t="str">
        <f>IFERROR(DU59/Registrasi!$E$8*Registrasi!$E$10,"")</f>
        <v/>
      </c>
      <c r="DX59" s="82" t="str">
        <f>IF(B59="","",IF(DW59&gt;=Registrasi!$E$9,"Tuntas","Tidak Tuntas"))</f>
        <v/>
      </c>
    </row>
    <row r="60" spans="1:128" x14ac:dyDescent="0.25">
      <c r="A60" s="12" t="str">
        <f>IF(B60="","",IFERROR(RANK(DU60,$DU$8:$DU$107,0)+COUNTIF($DU$5:$DU60,DU60)-1,""))</f>
        <v/>
      </c>
      <c r="B60" s="50" t="str">
        <f>IF(Registrasi!$E$7&gt;Data!B59,Data!B59+1,"")</f>
        <v/>
      </c>
      <c r="C60" s="58"/>
      <c r="D60" s="51"/>
      <c r="E60" s="51"/>
      <c r="F60" s="51"/>
      <c r="G60" s="51"/>
      <c r="H60" s="51"/>
      <c r="I60" s="53"/>
      <c r="J60" s="53"/>
      <c r="K60" s="53"/>
      <c r="L60" s="53"/>
      <c r="M60" s="53"/>
      <c r="N60" s="51"/>
      <c r="O60" s="51"/>
      <c r="P60" s="51"/>
      <c r="Q60" s="51"/>
      <c r="R60" s="51"/>
      <c r="S60" s="53"/>
      <c r="T60" s="53"/>
      <c r="U60" s="53"/>
      <c r="V60" s="53"/>
      <c r="W60" s="53"/>
      <c r="X60" s="51"/>
      <c r="Y60" s="51"/>
      <c r="Z60" s="51"/>
      <c r="AA60" s="51"/>
      <c r="AB60" s="51"/>
      <c r="AC60" s="53"/>
      <c r="AD60" s="53"/>
      <c r="AE60" s="53"/>
      <c r="AF60" s="53"/>
      <c r="AG60" s="53"/>
      <c r="AH60" s="51"/>
      <c r="AI60" s="51"/>
      <c r="AJ60" s="51"/>
      <c r="AK60" s="51"/>
      <c r="AL60" s="51"/>
      <c r="AM60" s="53"/>
      <c r="AN60" s="53"/>
      <c r="AO60" s="53"/>
      <c r="AP60" s="53"/>
      <c r="AQ60" s="53"/>
      <c r="AR60" s="51"/>
      <c r="AS60" s="51"/>
      <c r="AT60" s="51"/>
      <c r="AU60" s="51"/>
      <c r="AV60" s="51"/>
      <c r="AW60" s="53"/>
      <c r="AX60" s="53"/>
      <c r="AY60" s="53"/>
      <c r="AZ60" s="53"/>
      <c r="BA60" s="53"/>
      <c r="BB60" s="51"/>
      <c r="BC60" s="51"/>
      <c r="BD60" s="51"/>
      <c r="BE60" s="51"/>
      <c r="BF60" s="51"/>
      <c r="BG60" s="53"/>
      <c r="BH60" s="53"/>
      <c r="BI60" s="53"/>
      <c r="BJ60" s="53"/>
      <c r="BK60" s="53"/>
      <c r="BM60" s="82" t="str">
        <f>IF($B60="","",IF(Registrasi!$E$8&lt;Data!BM$7,"",IF(D60=D$5,1,0)))</f>
        <v/>
      </c>
      <c r="BN60" s="82" t="str">
        <f>IF($B60="","",IF(Registrasi!$E$8&lt;Data!BN$7,"",IF(E60=E$5,1,0)))</f>
        <v/>
      </c>
      <c r="BO60" s="82" t="str">
        <f>IF($B60="","",IF(Registrasi!$E$8&lt;Data!BO$7,"",IF(F60=F$5,1,0)))</f>
        <v/>
      </c>
      <c r="BP60" s="82" t="str">
        <f>IF($B60="","",IF(Registrasi!$E$8&lt;Data!BP$7,"",IF(G60=G$5,1,0)))</f>
        <v/>
      </c>
      <c r="BQ60" s="82" t="str">
        <f>IF($B60="","",IF(Registrasi!$E$8&lt;Data!BQ$7,"",IF(H60=H$5,1,0)))</f>
        <v/>
      </c>
      <c r="BR60" s="82" t="str">
        <f>IF($B60="","",IF(Registrasi!$E$8&lt;Data!BR$7,"",IF(I60=I$5,1,0)))</f>
        <v/>
      </c>
      <c r="BS60" s="82" t="str">
        <f>IF($B60="","",IF(Registrasi!$E$8&lt;Data!BS$7,"",IF(J60=J$5,1,0)))</f>
        <v/>
      </c>
      <c r="BT60" s="82" t="str">
        <f>IF($B60="","",IF(Registrasi!$E$8&lt;Data!BT$7,"",IF(K60=K$5,1,0)))</f>
        <v/>
      </c>
      <c r="BU60" s="82" t="str">
        <f>IF($B60="","",IF(Registrasi!$E$8&lt;Data!BU$7,"",IF(L60=L$5,1,0)))</f>
        <v/>
      </c>
      <c r="BV60" s="82" t="str">
        <f>IF($B60="","",IF(Registrasi!$E$8&lt;Data!BV$7,"",IF(M60=M$5,1,0)))</f>
        <v/>
      </c>
      <c r="BW60" s="82" t="str">
        <f>IF($B60="","",IF(Registrasi!$E$8&lt;Data!BW$7,"",IF(N60=N$5,1,0)))</f>
        <v/>
      </c>
      <c r="BX60" s="82" t="str">
        <f>IF($B60="","",IF(Registrasi!$E$8&lt;Data!BX$7,"",IF(O60=O$5,1,0)))</f>
        <v/>
      </c>
      <c r="BY60" s="82" t="str">
        <f>IF($B60="","",IF(Registrasi!$E$8&lt;Data!BY$7,"",IF(P60=P$5,1,0)))</f>
        <v/>
      </c>
      <c r="BZ60" s="82" t="str">
        <f>IF($B60="","",IF(Registrasi!$E$8&lt;Data!BZ$7,"",IF(Q60=Q$5,1,0)))</f>
        <v/>
      </c>
      <c r="CA60" s="82" t="str">
        <f>IF($B60="","",IF(Registrasi!$E$8&lt;Data!CA$7,"",IF(R60=R$5,1,0)))</f>
        <v/>
      </c>
      <c r="CB60" s="82" t="str">
        <f>IF($B60="","",IF(Registrasi!$E$8&lt;Data!CB$7,"",IF(S60=S$5,1,0)))</f>
        <v/>
      </c>
      <c r="CC60" s="82" t="str">
        <f>IF($B60="","",IF(Registrasi!$E$8&lt;Data!CC$7,"",IF(T60=T$5,1,0)))</f>
        <v/>
      </c>
      <c r="CD60" s="82" t="str">
        <f>IF($B60="","",IF(Registrasi!$E$8&lt;Data!CD$7,"",IF(U60=U$5,1,0)))</f>
        <v/>
      </c>
      <c r="CE60" s="82" t="str">
        <f>IF($B60="","",IF(Registrasi!$E$8&lt;Data!CE$7,"",IF(V60=V$5,1,0)))</f>
        <v/>
      </c>
      <c r="CF60" s="82" t="str">
        <f>IF($B60="","",IF(Registrasi!$E$8&lt;Data!CF$7,"",IF(W60=W$5,1,0)))</f>
        <v/>
      </c>
      <c r="CG60" s="82" t="str">
        <f>IF($B60="","",IF(Registrasi!$E$8&lt;Data!CG$7,"",IF(X60=X$5,1,0)))</f>
        <v/>
      </c>
      <c r="CH60" s="82" t="str">
        <f>IF($B60="","",IF(Registrasi!$E$8&lt;Data!CH$7,"",IF(Y60=Y$5,1,0)))</f>
        <v/>
      </c>
      <c r="CI60" s="82" t="str">
        <f>IF($B60="","",IF(Registrasi!$E$8&lt;Data!CI$7,"",IF(Z60=Z$5,1,0)))</f>
        <v/>
      </c>
      <c r="CJ60" s="82" t="str">
        <f>IF($B60="","",IF(Registrasi!$E$8&lt;Data!CJ$7,"",IF(AA60=AA$5,1,0)))</f>
        <v/>
      </c>
      <c r="CK60" s="82" t="str">
        <f>IF($B60="","",IF(Registrasi!$E$8&lt;Data!CK$7,"",IF(AB60=AB$5,1,0)))</f>
        <v/>
      </c>
      <c r="CL60" s="82" t="str">
        <f>IF($B60="","",IF(Registrasi!$E$8&lt;Data!CL$7,"",IF(AC60=AC$5,1,0)))</f>
        <v/>
      </c>
      <c r="CM60" s="82" t="str">
        <f>IF($B60="","",IF(Registrasi!$E$8&lt;Data!CM$7,"",IF(AD60=AD$5,1,0)))</f>
        <v/>
      </c>
      <c r="CN60" s="82" t="str">
        <f>IF($B60="","",IF(Registrasi!$E$8&lt;Data!CN$7,"",IF(AE60=AE$5,1,0)))</f>
        <v/>
      </c>
      <c r="CO60" s="82" t="str">
        <f>IF($B60="","",IF(Registrasi!$E$8&lt;Data!CO$7,"",IF(AF60=AF$5,1,0)))</f>
        <v/>
      </c>
      <c r="CP60" s="82" t="str">
        <f>IF($B60="","",IF(Registrasi!$E$8&lt;Data!CP$7,"",IF(AG60=AG$5,1,0)))</f>
        <v/>
      </c>
      <c r="CQ60" s="82" t="str">
        <f>IF($B60="","",IF(Registrasi!$E$8&lt;Data!CQ$7,"",IF(AH60=AH$5,1,0)))</f>
        <v/>
      </c>
      <c r="CR60" s="82" t="str">
        <f>IF($B60="","",IF(Registrasi!$E$8&lt;Data!CR$7,"",IF(AI60=AI$5,1,0)))</f>
        <v/>
      </c>
      <c r="CS60" s="82" t="str">
        <f>IF($B60="","",IF(Registrasi!$E$8&lt;Data!CS$7,"",IF(AJ60=AJ$5,1,0)))</f>
        <v/>
      </c>
      <c r="CT60" s="82" t="str">
        <f>IF($B60="","",IF(Registrasi!$E$8&lt;Data!CT$7,"",IF(AK60=AK$5,1,0)))</f>
        <v/>
      </c>
      <c r="CU60" s="82" t="str">
        <f>IF($B60="","",IF(Registrasi!$E$8&lt;Data!CU$7,"",IF(AL60=AL$5,1,0)))</f>
        <v/>
      </c>
      <c r="CV60" s="82" t="str">
        <f>IF($B60="","",IF(Registrasi!$E$8&lt;Data!CV$7,"",IF(AM60=AM$5,1,0)))</f>
        <v/>
      </c>
      <c r="CW60" s="82" t="str">
        <f>IF($B60="","",IF(Registrasi!$E$8&lt;Data!CW$7,"",IF(AN60=AN$5,1,0)))</f>
        <v/>
      </c>
      <c r="CX60" s="82" t="str">
        <f>IF($B60="","",IF(Registrasi!$E$8&lt;Data!CX$7,"",IF(AO60=AO$5,1,0)))</f>
        <v/>
      </c>
      <c r="CY60" s="82" t="str">
        <f>IF($B60="","",IF(Registrasi!$E$8&lt;Data!CY$7,"",IF(AP60=AP$5,1,0)))</f>
        <v/>
      </c>
      <c r="CZ60" s="82" t="str">
        <f>IF($B60="","",IF(Registrasi!$E$8&lt;Data!CZ$7,"",IF(AQ60=AQ$5,1,0)))</f>
        <v/>
      </c>
      <c r="DA60" s="82" t="str">
        <f>IF($B60="","",IF(Registrasi!$E$8&lt;Data!DA$7,"",IF(AR60=AR$5,1,0)))</f>
        <v/>
      </c>
      <c r="DB60" s="82" t="str">
        <f>IF($B60="","",IF(Registrasi!$E$8&lt;Data!DB$7,"",IF(AS60=AS$5,1,0)))</f>
        <v/>
      </c>
      <c r="DC60" s="82" t="str">
        <f>IF($B60="","",IF(Registrasi!$E$8&lt;Data!DC$7,"",IF(AT60=AT$5,1,0)))</f>
        <v/>
      </c>
      <c r="DD60" s="82" t="str">
        <f>IF($B60="","",IF(Registrasi!$E$8&lt;Data!DD$7,"",IF(AU60=AU$5,1,0)))</f>
        <v/>
      </c>
      <c r="DE60" s="82" t="str">
        <f>IF($B60="","",IF(Registrasi!$E$8&lt;Data!DE$7,"",IF(AV60=AV$5,1,0)))</f>
        <v/>
      </c>
      <c r="DF60" s="82" t="str">
        <f>IF($B60="","",IF(Registrasi!$E$8&lt;Data!DF$7,"",IF(AW60=AW$5,1,0)))</f>
        <v/>
      </c>
      <c r="DG60" s="82" t="str">
        <f>IF($B60="","",IF(Registrasi!$E$8&lt;Data!DG$7,"",IF(AX60=AX$5,1,0)))</f>
        <v/>
      </c>
      <c r="DH60" s="82" t="str">
        <f>IF($B60="","",IF(Registrasi!$E$8&lt;Data!DH$7,"",IF(AY60=AY$5,1,0)))</f>
        <v/>
      </c>
      <c r="DI60" s="82" t="str">
        <f>IF($B60="","",IF(Registrasi!$E$8&lt;Data!DI$7,"",IF(AZ60=AZ$5,1,0)))</f>
        <v/>
      </c>
      <c r="DJ60" s="82" t="str">
        <f>IF($B60="","",IF(Registrasi!$E$8&lt;Data!DJ$7,"",IF(BA60=BA$5,1,0)))</f>
        <v/>
      </c>
      <c r="DK60" s="82" t="str">
        <f>IF($B60="","",IF(Registrasi!$E$8&lt;Data!DK$7,"",IF(BB60=BB$5,1,0)))</f>
        <v/>
      </c>
      <c r="DL60" s="82" t="str">
        <f>IF($B60="","",IF(Registrasi!$E$8&lt;Data!DL$7,"",IF(BC60=BC$5,1,0)))</f>
        <v/>
      </c>
      <c r="DM60" s="82" t="str">
        <f>IF($B60="","",IF(Registrasi!$E$8&lt;Data!DM$7,"",IF(BD60=BD$5,1,0)))</f>
        <v/>
      </c>
      <c r="DN60" s="82" t="str">
        <f>IF($B60="","",IF(Registrasi!$E$8&lt;Data!DN$7,"",IF(BE60=BE$5,1,0)))</f>
        <v/>
      </c>
      <c r="DO60" s="82" t="str">
        <f>IF($B60="","",IF(Registrasi!$E$8&lt;Data!DO$7,"",IF(BF60=BF$5,1,0)))</f>
        <v/>
      </c>
      <c r="DP60" s="82" t="str">
        <f>IF($B60="","",IF(Registrasi!$E$8&lt;Data!DP$7,"",IF(BG60=BG$5,1,0)))</f>
        <v/>
      </c>
      <c r="DQ60" s="82" t="str">
        <f>IF($B60="","",IF(Registrasi!$E$8&lt;Data!DQ$7,"",IF(BH60=BH$5,1,0)))</f>
        <v/>
      </c>
      <c r="DR60" s="82" t="str">
        <f>IF($B60="","",IF(Registrasi!$E$8&lt;Data!DR$7,"",IF(BI60=BI$5,1,0)))</f>
        <v/>
      </c>
      <c r="DS60" s="82" t="str">
        <f>IF($B60="","",IF(Registrasi!$E$8&lt;Data!DS$7,"",IF(BJ60=BJ$5,1,0)))</f>
        <v/>
      </c>
      <c r="DT60" s="82" t="str">
        <f>IF($B60="","",IF(Registrasi!$E$8&lt;Data!DT$7,"",IF(BK60=BK$5,1,0)))</f>
        <v/>
      </c>
      <c r="DU60" s="82" t="str">
        <f t="shared" si="1"/>
        <v/>
      </c>
      <c r="DV60" s="82" t="str">
        <f>IF(B60="","",Registrasi!$E$8-DU60)</f>
        <v/>
      </c>
      <c r="DW60" s="83" t="str">
        <f>IFERROR(DU60/Registrasi!$E$8*Registrasi!$E$10,"")</f>
        <v/>
      </c>
      <c r="DX60" s="82" t="str">
        <f>IF(B60="","",IF(DW60&gt;=Registrasi!$E$9,"Tuntas","Tidak Tuntas"))</f>
        <v/>
      </c>
    </row>
    <row r="61" spans="1:128" x14ac:dyDescent="0.25">
      <c r="A61" s="12" t="str">
        <f>IF(B61="","",IFERROR(RANK(DU61,$DU$8:$DU$107,0)+COUNTIF($DU$5:$DU61,DU61)-1,""))</f>
        <v/>
      </c>
      <c r="B61" s="50" t="str">
        <f>IF(Registrasi!$E$7&gt;Data!B60,Data!B60+1,"")</f>
        <v/>
      </c>
      <c r="C61" s="58"/>
      <c r="D61" s="51"/>
      <c r="E61" s="51"/>
      <c r="F61" s="51"/>
      <c r="G61" s="51"/>
      <c r="H61" s="51"/>
      <c r="I61" s="53"/>
      <c r="J61" s="53"/>
      <c r="K61" s="53"/>
      <c r="L61" s="53"/>
      <c r="M61" s="53"/>
      <c r="N61" s="51"/>
      <c r="O61" s="51"/>
      <c r="P61" s="51"/>
      <c r="Q61" s="51"/>
      <c r="R61" s="51"/>
      <c r="S61" s="53"/>
      <c r="T61" s="53"/>
      <c r="U61" s="53"/>
      <c r="V61" s="53"/>
      <c r="W61" s="53"/>
      <c r="X61" s="51"/>
      <c r="Y61" s="51"/>
      <c r="Z61" s="51"/>
      <c r="AA61" s="51"/>
      <c r="AB61" s="51"/>
      <c r="AC61" s="53"/>
      <c r="AD61" s="53"/>
      <c r="AE61" s="53"/>
      <c r="AF61" s="53"/>
      <c r="AG61" s="53"/>
      <c r="AH61" s="51"/>
      <c r="AI61" s="51"/>
      <c r="AJ61" s="51"/>
      <c r="AK61" s="51"/>
      <c r="AL61" s="51"/>
      <c r="AM61" s="53"/>
      <c r="AN61" s="53"/>
      <c r="AO61" s="53"/>
      <c r="AP61" s="53"/>
      <c r="AQ61" s="53"/>
      <c r="AR61" s="51"/>
      <c r="AS61" s="51"/>
      <c r="AT61" s="51"/>
      <c r="AU61" s="51"/>
      <c r="AV61" s="51"/>
      <c r="AW61" s="53"/>
      <c r="AX61" s="53"/>
      <c r="AY61" s="53"/>
      <c r="AZ61" s="53"/>
      <c r="BA61" s="53"/>
      <c r="BB61" s="51"/>
      <c r="BC61" s="51"/>
      <c r="BD61" s="51"/>
      <c r="BE61" s="51"/>
      <c r="BF61" s="51"/>
      <c r="BG61" s="53"/>
      <c r="BH61" s="53"/>
      <c r="BI61" s="53"/>
      <c r="BJ61" s="53"/>
      <c r="BK61" s="53"/>
      <c r="BM61" s="82" t="str">
        <f>IF($B61="","",IF(Registrasi!$E$8&lt;Data!BM$7,"",IF(D61=D$5,1,0)))</f>
        <v/>
      </c>
      <c r="BN61" s="82" t="str">
        <f>IF($B61="","",IF(Registrasi!$E$8&lt;Data!BN$7,"",IF(E61=E$5,1,0)))</f>
        <v/>
      </c>
      <c r="BO61" s="82" t="str">
        <f>IF($B61="","",IF(Registrasi!$E$8&lt;Data!BO$7,"",IF(F61=F$5,1,0)))</f>
        <v/>
      </c>
      <c r="BP61" s="82" t="str">
        <f>IF($B61="","",IF(Registrasi!$E$8&lt;Data!BP$7,"",IF(G61=G$5,1,0)))</f>
        <v/>
      </c>
      <c r="BQ61" s="82" t="str">
        <f>IF($B61="","",IF(Registrasi!$E$8&lt;Data!BQ$7,"",IF(H61=H$5,1,0)))</f>
        <v/>
      </c>
      <c r="BR61" s="82" t="str">
        <f>IF($B61="","",IF(Registrasi!$E$8&lt;Data!BR$7,"",IF(I61=I$5,1,0)))</f>
        <v/>
      </c>
      <c r="BS61" s="82" t="str">
        <f>IF($B61="","",IF(Registrasi!$E$8&lt;Data!BS$7,"",IF(J61=J$5,1,0)))</f>
        <v/>
      </c>
      <c r="BT61" s="82" t="str">
        <f>IF($B61="","",IF(Registrasi!$E$8&lt;Data!BT$7,"",IF(K61=K$5,1,0)))</f>
        <v/>
      </c>
      <c r="BU61" s="82" t="str">
        <f>IF($B61="","",IF(Registrasi!$E$8&lt;Data!BU$7,"",IF(L61=L$5,1,0)))</f>
        <v/>
      </c>
      <c r="BV61" s="82" t="str">
        <f>IF($B61="","",IF(Registrasi!$E$8&lt;Data!BV$7,"",IF(M61=M$5,1,0)))</f>
        <v/>
      </c>
      <c r="BW61" s="82" t="str">
        <f>IF($B61="","",IF(Registrasi!$E$8&lt;Data!BW$7,"",IF(N61=N$5,1,0)))</f>
        <v/>
      </c>
      <c r="BX61" s="82" t="str">
        <f>IF($B61="","",IF(Registrasi!$E$8&lt;Data!BX$7,"",IF(O61=O$5,1,0)))</f>
        <v/>
      </c>
      <c r="BY61" s="82" t="str">
        <f>IF($B61="","",IF(Registrasi!$E$8&lt;Data!BY$7,"",IF(P61=P$5,1,0)))</f>
        <v/>
      </c>
      <c r="BZ61" s="82" t="str">
        <f>IF($B61="","",IF(Registrasi!$E$8&lt;Data!BZ$7,"",IF(Q61=Q$5,1,0)))</f>
        <v/>
      </c>
      <c r="CA61" s="82" t="str">
        <f>IF($B61="","",IF(Registrasi!$E$8&lt;Data!CA$7,"",IF(R61=R$5,1,0)))</f>
        <v/>
      </c>
      <c r="CB61" s="82" t="str">
        <f>IF($B61="","",IF(Registrasi!$E$8&lt;Data!CB$7,"",IF(S61=S$5,1,0)))</f>
        <v/>
      </c>
      <c r="CC61" s="82" t="str">
        <f>IF($B61="","",IF(Registrasi!$E$8&lt;Data!CC$7,"",IF(T61=T$5,1,0)))</f>
        <v/>
      </c>
      <c r="CD61" s="82" t="str">
        <f>IF($B61="","",IF(Registrasi!$E$8&lt;Data!CD$7,"",IF(U61=U$5,1,0)))</f>
        <v/>
      </c>
      <c r="CE61" s="82" t="str">
        <f>IF($B61="","",IF(Registrasi!$E$8&lt;Data!CE$7,"",IF(V61=V$5,1,0)))</f>
        <v/>
      </c>
      <c r="CF61" s="82" t="str">
        <f>IF($B61="","",IF(Registrasi!$E$8&lt;Data!CF$7,"",IF(W61=W$5,1,0)))</f>
        <v/>
      </c>
      <c r="CG61" s="82" t="str">
        <f>IF($B61="","",IF(Registrasi!$E$8&lt;Data!CG$7,"",IF(X61=X$5,1,0)))</f>
        <v/>
      </c>
      <c r="CH61" s="82" t="str">
        <f>IF($B61="","",IF(Registrasi!$E$8&lt;Data!CH$7,"",IF(Y61=Y$5,1,0)))</f>
        <v/>
      </c>
      <c r="CI61" s="82" t="str">
        <f>IF($B61="","",IF(Registrasi!$E$8&lt;Data!CI$7,"",IF(Z61=Z$5,1,0)))</f>
        <v/>
      </c>
      <c r="CJ61" s="82" t="str">
        <f>IF($B61="","",IF(Registrasi!$E$8&lt;Data!CJ$7,"",IF(AA61=AA$5,1,0)))</f>
        <v/>
      </c>
      <c r="CK61" s="82" t="str">
        <f>IF($B61="","",IF(Registrasi!$E$8&lt;Data!CK$7,"",IF(AB61=AB$5,1,0)))</f>
        <v/>
      </c>
      <c r="CL61" s="82" t="str">
        <f>IF($B61="","",IF(Registrasi!$E$8&lt;Data!CL$7,"",IF(AC61=AC$5,1,0)))</f>
        <v/>
      </c>
      <c r="CM61" s="82" t="str">
        <f>IF($B61="","",IF(Registrasi!$E$8&lt;Data!CM$7,"",IF(AD61=AD$5,1,0)))</f>
        <v/>
      </c>
      <c r="CN61" s="82" t="str">
        <f>IF($B61="","",IF(Registrasi!$E$8&lt;Data!CN$7,"",IF(AE61=AE$5,1,0)))</f>
        <v/>
      </c>
      <c r="CO61" s="82" t="str">
        <f>IF($B61="","",IF(Registrasi!$E$8&lt;Data!CO$7,"",IF(AF61=AF$5,1,0)))</f>
        <v/>
      </c>
      <c r="CP61" s="82" t="str">
        <f>IF($B61="","",IF(Registrasi!$E$8&lt;Data!CP$7,"",IF(AG61=AG$5,1,0)))</f>
        <v/>
      </c>
      <c r="CQ61" s="82" t="str">
        <f>IF($B61="","",IF(Registrasi!$E$8&lt;Data!CQ$7,"",IF(AH61=AH$5,1,0)))</f>
        <v/>
      </c>
      <c r="CR61" s="82" t="str">
        <f>IF($B61="","",IF(Registrasi!$E$8&lt;Data!CR$7,"",IF(AI61=AI$5,1,0)))</f>
        <v/>
      </c>
      <c r="CS61" s="82" t="str">
        <f>IF($B61="","",IF(Registrasi!$E$8&lt;Data!CS$7,"",IF(AJ61=AJ$5,1,0)))</f>
        <v/>
      </c>
      <c r="CT61" s="82" t="str">
        <f>IF($B61="","",IF(Registrasi!$E$8&lt;Data!CT$7,"",IF(AK61=AK$5,1,0)))</f>
        <v/>
      </c>
      <c r="CU61" s="82" t="str">
        <f>IF($B61="","",IF(Registrasi!$E$8&lt;Data!CU$7,"",IF(AL61=AL$5,1,0)))</f>
        <v/>
      </c>
      <c r="CV61" s="82" t="str">
        <f>IF($B61="","",IF(Registrasi!$E$8&lt;Data!CV$7,"",IF(AM61=AM$5,1,0)))</f>
        <v/>
      </c>
      <c r="CW61" s="82" t="str">
        <f>IF($B61="","",IF(Registrasi!$E$8&lt;Data!CW$7,"",IF(AN61=AN$5,1,0)))</f>
        <v/>
      </c>
      <c r="CX61" s="82" t="str">
        <f>IF($B61="","",IF(Registrasi!$E$8&lt;Data!CX$7,"",IF(AO61=AO$5,1,0)))</f>
        <v/>
      </c>
      <c r="CY61" s="82" t="str">
        <f>IF($B61="","",IF(Registrasi!$E$8&lt;Data!CY$7,"",IF(AP61=AP$5,1,0)))</f>
        <v/>
      </c>
      <c r="CZ61" s="82" t="str">
        <f>IF($B61="","",IF(Registrasi!$E$8&lt;Data!CZ$7,"",IF(AQ61=AQ$5,1,0)))</f>
        <v/>
      </c>
      <c r="DA61" s="82" t="str">
        <f>IF($B61="","",IF(Registrasi!$E$8&lt;Data!DA$7,"",IF(AR61=AR$5,1,0)))</f>
        <v/>
      </c>
      <c r="DB61" s="82" t="str">
        <f>IF($B61="","",IF(Registrasi!$E$8&lt;Data!DB$7,"",IF(AS61=AS$5,1,0)))</f>
        <v/>
      </c>
      <c r="DC61" s="82" t="str">
        <f>IF($B61="","",IF(Registrasi!$E$8&lt;Data!DC$7,"",IF(AT61=AT$5,1,0)))</f>
        <v/>
      </c>
      <c r="DD61" s="82" t="str">
        <f>IF($B61="","",IF(Registrasi!$E$8&lt;Data!DD$7,"",IF(AU61=AU$5,1,0)))</f>
        <v/>
      </c>
      <c r="DE61" s="82" t="str">
        <f>IF($B61="","",IF(Registrasi!$E$8&lt;Data!DE$7,"",IF(AV61=AV$5,1,0)))</f>
        <v/>
      </c>
      <c r="DF61" s="82" t="str">
        <f>IF($B61="","",IF(Registrasi!$E$8&lt;Data!DF$7,"",IF(AW61=AW$5,1,0)))</f>
        <v/>
      </c>
      <c r="DG61" s="82" t="str">
        <f>IF($B61="","",IF(Registrasi!$E$8&lt;Data!DG$7,"",IF(AX61=AX$5,1,0)))</f>
        <v/>
      </c>
      <c r="DH61" s="82" t="str">
        <f>IF($B61="","",IF(Registrasi!$E$8&lt;Data!DH$7,"",IF(AY61=AY$5,1,0)))</f>
        <v/>
      </c>
      <c r="DI61" s="82" t="str">
        <f>IF($B61="","",IF(Registrasi!$E$8&lt;Data!DI$7,"",IF(AZ61=AZ$5,1,0)))</f>
        <v/>
      </c>
      <c r="DJ61" s="82" t="str">
        <f>IF($B61="","",IF(Registrasi!$E$8&lt;Data!DJ$7,"",IF(BA61=BA$5,1,0)))</f>
        <v/>
      </c>
      <c r="DK61" s="82" t="str">
        <f>IF($B61="","",IF(Registrasi!$E$8&lt;Data!DK$7,"",IF(BB61=BB$5,1,0)))</f>
        <v/>
      </c>
      <c r="DL61" s="82" t="str">
        <f>IF($B61="","",IF(Registrasi!$E$8&lt;Data!DL$7,"",IF(BC61=BC$5,1,0)))</f>
        <v/>
      </c>
      <c r="DM61" s="82" t="str">
        <f>IF($B61="","",IF(Registrasi!$E$8&lt;Data!DM$7,"",IF(BD61=BD$5,1,0)))</f>
        <v/>
      </c>
      <c r="DN61" s="82" t="str">
        <f>IF($B61="","",IF(Registrasi!$E$8&lt;Data!DN$7,"",IF(BE61=BE$5,1,0)))</f>
        <v/>
      </c>
      <c r="DO61" s="82" t="str">
        <f>IF($B61="","",IF(Registrasi!$E$8&lt;Data!DO$7,"",IF(BF61=BF$5,1,0)))</f>
        <v/>
      </c>
      <c r="DP61" s="82" t="str">
        <f>IF($B61="","",IF(Registrasi!$E$8&lt;Data!DP$7,"",IF(BG61=BG$5,1,0)))</f>
        <v/>
      </c>
      <c r="DQ61" s="82" t="str">
        <f>IF($B61="","",IF(Registrasi!$E$8&lt;Data!DQ$7,"",IF(BH61=BH$5,1,0)))</f>
        <v/>
      </c>
      <c r="DR61" s="82" t="str">
        <f>IF($B61="","",IF(Registrasi!$E$8&lt;Data!DR$7,"",IF(BI61=BI$5,1,0)))</f>
        <v/>
      </c>
      <c r="DS61" s="82" t="str">
        <f>IF($B61="","",IF(Registrasi!$E$8&lt;Data!DS$7,"",IF(BJ61=BJ$5,1,0)))</f>
        <v/>
      </c>
      <c r="DT61" s="82" t="str">
        <f>IF($B61="","",IF(Registrasi!$E$8&lt;Data!DT$7,"",IF(BK61=BK$5,1,0)))</f>
        <v/>
      </c>
      <c r="DU61" s="82" t="str">
        <f t="shared" si="1"/>
        <v/>
      </c>
      <c r="DV61" s="82" t="str">
        <f>IF(B61="","",Registrasi!$E$8-DU61)</f>
        <v/>
      </c>
      <c r="DW61" s="83" t="str">
        <f>IFERROR(DU61/Registrasi!$E$8*Registrasi!$E$10,"")</f>
        <v/>
      </c>
      <c r="DX61" s="82" t="str">
        <f>IF(B61="","",IF(DW61&gt;=Registrasi!$E$9,"Tuntas","Tidak Tuntas"))</f>
        <v/>
      </c>
    </row>
    <row r="62" spans="1:128" x14ac:dyDescent="0.25">
      <c r="A62" s="12" t="str">
        <f>IF(B62="","",IFERROR(RANK(DU62,$DU$8:$DU$107,0)+COUNTIF($DU$5:$DU62,DU62)-1,""))</f>
        <v/>
      </c>
      <c r="B62" s="50" t="str">
        <f>IF(Registrasi!$E$7&gt;Data!B61,Data!B61+1,"")</f>
        <v/>
      </c>
      <c r="C62" s="58"/>
      <c r="D62" s="51"/>
      <c r="E62" s="51"/>
      <c r="F62" s="51"/>
      <c r="G62" s="51"/>
      <c r="H62" s="51"/>
      <c r="I62" s="53"/>
      <c r="J62" s="53"/>
      <c r="K62" s="53"/>
      <c r="L62" s="53"/>
      <c r="M62" s="53"/>
      <c r="N62" s="51"/>
      <c r="O62" s="51"/>
      <c r="P62" s="51"/>
      <c r="Q62" s="51"/>
      <c r="R62" s="51"/>
      <c r="S62" s="53"/>
      <c r="T62" s="53"/>
      <c r="U62" s="53"/>
      <c r="V62" s="53"/>
      <c r="W62" s="53"/>
      <c r="X62" s="51"/>
      <c r="Y62" s="51"/>
      <c r="Z62" s="51"/>
      <c r="AA62" s="51"/>
      <c r="AB62" s="51"/>
      <c r="AC62" s="53"/>
      <c r="AD62" s="53"/>
      <c r="AE62" s="53"/>
      <c r="AF62" s="53"/>
      <c r="AG62" s="53"/>
      <c r="AH62" s="51"/>
      <c r="AI62" s="51"/>
      <c r="AJ62" s="51"/>
      <c r="AK62" s="51"/>
      <c r="AL62" s="51"/>
      <c r="AM62" s="53"/>
      <c r="AN62" s="53"/>
      <c r="AO62" s="53"/>
      <c r="AP62" s="53"/>
      <c r="AQ62" s="53"/>
      <c r="AR62" s="51"/>
      <c r="AS62" s="51"/>
      <c r="AT62" s="51"/>
      <c r="AU62" s="51"/>
      <c r="AV62" s="51"/>
      <c r="AW62" s="53"/>
      <c r="AX62" s="53"/>
      <c r="AY62" s="53"/>
      <c r="AZ62" s="53"/>
      <c r="BA62" s="53"/>
      <c r="BB62" s="51"/>
      <c r="BC62" s="51"/>
      <c r="BD62" s="51"/>
      <c r="BE62" s="51"/>
      <c r="BF62" s="51"/>
      <c r="BG62" s="53"/>
      <c r="BH62" s="53"/>
      <c r="BI62" s="53"/>
      <c r="BJ62" s="53"/>
      <c r="BK62" s="53"/>
      <c r="BM62" s="82" t="str">
        <f>IF($B62="","",IF(Registrasi!$E$8&lt;Data!BM$7,"",IF(D62=D$5,1,0)))</f>
        <v/>
      </c>
      <c r="BN62" s="82" t="str">
        <f>IF($B62="","",IF(Registrasi!$E$8&lt;Data!BN$7,"",IF(E62=E$5,1,0)))</f>
        <v/>
      </c>
      <c r="BO62" s="82" t="str">
        <f>IF($B62="","",IF(Registrasi!$E$8&lt;Data!BO$7,"",IF(F62=F$5,1,0)))</f>
        <v/>
      </c>
      <c r="BP62" s="82" t="str">
        <f>IF($B62="","",IF(Registrasi!$E$8&lt;Data!BP$7,"",IF(G62=G$5,1,0)))</f>
        <v/>
      </c>
      <c r="BQ62" s="82" t="str">
        <f>IF($B62="","",IF(Registrasi!$E$8&lt;Data!BQ$7,"",IF(H62=H$5,1,0)))</f>
        <v/>
      </c>
      <c r="BR62" s="82" t="str">
        <f>IF($B62="","",IF(Registrasi!$E$8&lt;Data!BR$7,"",IF(I62=I$5,1,0)))</f>
        <v/>
      </c>
      <c r="BS62" s="82" t="str">
        <f>IF($B62="","",IF(Registrasi!$E$8&lt;Data!BS$7,"",IF(J62=J$5,1,0)))</f>
        <v/>
      </c>
      <c r="BT62" s="82" t="str">
        <f>IF($B62="","",IF(Registrasi!$E$8&lt;Data!BT$7,"",IF(K62=K$5,1,0)))</f>
        <v/>
      </c>
      <c r="BU62" s="82" t="str">
        <f>IF($B62="","",IF(Registrasi!$E$8&lt;Data!BU$7,"",IF(L62=L$5,1,0)))</f>
        <v/>
      </c>
      <c r="BV62" s="82" t="str">
        <f>IF($B62="","",IF(Registrasi!$E$8&lt;Data!BV$7,"",IF(M62=M$5,1,0)))</f>
        <v/>
      </c>
      <c r="BW62" s="82" t="str">
        <f>IF($B62="","",IF(Registrasi!$E$8&lt;Data!BW$7,"",IF(N62=N$5,1,0)))</f>
        <v/>
      </c>
      <c r="BX62" s="82" t="str">
        <f>IF($B62="","",IF(Registrasi!$E$8&lt;Data!BX$7,"",IF(O62=O$5,1,0)))</f>
        <v/>
      </c>
      <c r="BY62" s="82" t="str">
        <f>IF($B62="","",IF(Registrasi!$E$8&lt;Data!BY$7,"",IF(P62=P$5,1,0)))</f>
        <v/>
      </c>
      <c r="BZ62" s="82" t="str">
        <f>IF($B62="","",IF(Registrasi!$E$8&lt;Data!BZ$7,"",IF(Q62=Q$5,1,0)))</f>
        <v/>
      </c>
      <c r="CA62" s="82" t="str">
        <f>IF($B62="","",IF(Registrasi!$E$8&lt;Data!CA$7,"",IF(R62=R$5,1,0)))</f>
        <v/>
      </c>
      <c r="CB62" s="82" t="str">
        <f>IF($B62="","",IF(Registrasi!$E$8&lt;Data!CB$7,"",IF(S62=S$5,1,0)))</f>
        <v/>
      </c>
      <c r="CC62" s="82" t="str">
        <f>IF($B62="","",IF(Registrasi!$E$8&lt;Data!CC$7,"",IF(T62=T$5,1,0)))</f>
        <v/>
      </c>
      <c r="CD62" s="82" t="str">
        <f>IF($B62="","",IF(Registrasi!$E$8&lt;Data!CD$7,"",IF(U62=U$5,1,0)))</f>
        <v/>
      </c>
      <c r="CE62" s="82" t="str">
        <f>IF($B62="","",IF(Registrasi!$E$8&lt;Data!CE$7,"",IF(V62=V$5,1,0)))</f>
        <v/>
      </c>
      <c r="CF62" s="82" t="str">
        <f>IF($B62="","",IF(Registrasi!$E$8&lt;Data!CF$7,"",IF(W62=W$5,1,0)))</f>
        <v/>
      </c>
      <c r="CG62" s="82" t="str">
        <f>IF($B62="","",IF(Registrasi!$E$8&lt;Data!CG$7,"",IF(X62=X$5,1,0)))</f>
        <v/>
      </c>
      <c r="CH62" s="82" t="str">
        <f>IF($B62="","",IF(Registrasi!$E$8&lt;Data!CH$7,"",IF(Y62=Y$5,1,0)))</f>
        <v/>
      </c>
      <c r="CI62" s="82" t="str">
        <f>IF($B62="","",IF(Registrasi!$E$8&lt;Data!CI$7,"",IF(Z62=Z$5,1,0)))</f>
        <v/>
      </c>
      <c r="CJ62" s="82" t="str">
        <f>IF($B62="","",IF(Registrasi!$E$8&lt;Data!CJ$7,"",IF(AA62=AA$5,1,0)))</f>
        <v/>
      </c>
      <c r="CK62" s="82" t="str">
        <f>IF($B62="","",IF(Registrasi!$E$8&lt;Data!CK$7,"",IF(AB62=AB$5,1,0)))</f>
        <v/>
      </c>
      <c r="CL62" s="82" t="str">
        <f>IF($B62="","",IF(Registrasi!$E$8&lt;Data!CL$7,"",IF(AC62=AC$5,1,0)))</f>
        <v/>
      </c>
      <c r="CM62" s="82" t="str">
        <f>IF($B62="","",IF(Registrasi!$E$8&lt;Data!CM$7,"",IF(AD62=AD$5,1,0)))</f>
        <v/>
      </c>
      <c r="CN62" s="82" t="str">
        <f>IF($B62="","",IF(Registrasi!$E$8&lt;Data!CN$7,"",IF(AE62=AE$5,1,0)))</f>
        <v/>
      </c>
      <c r="CO62" s="82" t="str">
        <f>IF($B62="","",IF(Registrasi!$E$8&lt;Data!CO$7,"",IF(AF62=AF$5,1,0)))</f>
        <v/>
      </c>
      <c r="CP62" s="82" t="str">
        <f>IF($B62="","",IF(Registrasi!$E$8&lt;Data!CP$7,"",IF(AG62=AG$5,1,0)))</f>
        <v/>
      </c>
      <c r="CQ62" s="82" t="str">
        <f>IF($B62="","",IF(Registrasi!$E$8&lt;Data!CQ$7,"",IF(AH62=AH$5,1,0)))</f>
        <v/>
      </c>
      <c r="CR62" s="82" t="str">
        <f>IF($B62="","",IF(Registrasi!$E$8&lt;Data!CR$7,"",IF(AI62=AI$5,1,0)))</f>
        <v/>
      </c>
      <c r="CS62" s="82" t="str">
        <f>IF($B62="","",IF(Registrasi!$E$8&lt;Data!CS$7,"",IF(AJ62=AJ$5,1,0)))</f>
        <v/>
      </c>
      <c r="CT62" s="82" t="str">
        <f>IF($B62="","",IF(Registrasi!$E$8&lt;Data!CT$7,"",IF(AK62=AK$5,1,0)))</f>
        <v/>
      </c>
      <c r="CU62" s="82" t="str">
        <f>IF($B62="","",IF(Registrasi!$E$8&lt;Data!CU$7,"",IF(AL62=AL$5,1,0)))</f>
        <v/>
      </c>
      <c r="CV62" s="82" t="str">
        <f>IF($B62="","",IF(Registrasi!$E$8&lt;Data!CV$7,"",IF(AM62=AM$5,1,0)))</f>
        <v/>
      </c>
      <c r="CW62" s="82" t="str">
        <f>IF($B62="","",IF(Registrasi!$E$8&lt;Data!CW$7,"",IF(AN62=AN$5,1,0)))</f>
        <v/>
      </c>
      <c r="CX62" s="82" t="str">
        <f>IF($B62="","",IF(Registrasi!$E$8&lt;Data!CX$7,"",IF(AO62=AO$5,1,0)))</f>
        <v/>
      </c>
      <c r="CY62" s="82" t="str">
        <f>IF($B62="","",IF(Registrasi!$E$8&lt;Data!CY$7,"",IF(AP62=AP$5,1,0)))</f>
        <v/>
      </c>
      <c r="CZ62" s="82" t="str">
        <f>IF($B62="","",IF(Registrasi!$E$8&lt;Data!CZ$7,"",IF(AQ62=AQ$5,1,0)))</f>
        <v/>
      </c>
      <c r="DA62" s="82" t="str">
        <f>IF($B62="","",IF(Registrasi!$E$8&lt;Data!DA$7,"",IF(AR62=AR$5,1,0)))</f>
        <v/>
      </c>
      <c r="DB62" s="82" t="str">
        <f>IF($B62="","",IF(Registrasi!$E$8&lt;Data!DB$7,"",IF(AS62=AS$5,1,0)))</f>
        <v/>
      </c>
      <c r="DC62" s="82" t="str">
        <f>IF($B62="","",IF(Registrasi!$E$8&lt;Data!DC$7,"",IF(AT62=AT$5,1,0)))</f>
        <v/>
      </c>
      <c r="DD62" s="82" t="str">
        <f>IF($B62="","",IF(Registrasi!$E$8&lt;Data!DD$7,"",IF(AU62=AU$5,1,0)))</f>
        <v/>
      </c>
      <c r="DE62" s="82" t="str">
        <f>IF($B62="","",IF(Registrasi!$E$8&lt;Data!DE$7,"",IF(AV62=AV$5,1,0)))</f>
        <v/>
      </c>
      <c r="DF62" s="82" t="str">
        <f>IF($B62="","",IF(Registrasi!$E$8&lt;Data!DF$7,"",IF(AW62=AW$5,1,0)))</f>
        <v/>
      </c>
      <c r="DG62" s="82" t="str">
        <f>IF($B62="","",IF(Registrasi!$E$8&lt;Data!DG$7,"",IF(AX62=AX$5,1,0)))</f>
        <v/>
      </c>
      <c r="DH62" s="82" t="str">
        <f>IF($B62="","",IF(Registrasi!$E$8&lt;Data!DH$7,"",IF(AY62=AY$5,1,0)))</f>
        <v/>
      </c>
      <c r="DI62" s="82" t="str">
        <f>IF($B62="","",IF(Registrasi!$E$8&lt;Data!DI$7,"",IF(AZ62=AZ$5,1,0)))</f>
        <v/>
      </c>
      <c r="DJ62" s="82" t="str">
        <f>IF($B62="","",IF(Registrasi!$E$8&lt;Data!DJ$7,"",IF(BA62=BA$5,1,0)))</f>
        <v/>
      </c>
      <c r="DK62" s="82" t="str">
        <f>IF($B62="","",IF(Registrasi!$E$8&lt;Data!DK$7,"",IF(BB62=BB$5,1,0)))</f>
        <v/>
      </c>
      <c r="DL62" s="82" t="str">
        <f>IF($B62="","",IF(Registrasi!$E$8&lt;Data!DL$7,"",IF(BC62=BC$5,1,0)))</f>
        <v/>
      </c>
      <c r="DM62" s="82" t="str">
        <f>IF($B62="","",IF(Registrasi!$E$8&lt;Data!DM$7,"",IF(BD62=BD$5,1,0)))</f>
        <v/>
      </c>
      <c r="DN62" s="82" t="str">
        <f>IF($B62="","",IF(Registrasi!$E$8&lt;Data!DN$7,"",IF(BE62=BE$5,1,0)))</f>
        <v/>
      </c>
      <c r="DO62" s="82" t="str">
        <f>IF($B62="","",IF(Registrasi!$E$8&lt;Data!DO$7,"",IF(BF62=BF$5,1,0)))</f>
        <v/>
      </c>
      <c r="DP62" s="82" t="str">
        <f>IF($B62="","",IF(Registrasi!$E$8&lt;Data!DP$7,"",IF(BG62=BG$5,1,0)))</f>
        <v/>
      </c>
      <c r="DQ62" s="82" t="str">
        <f>IF($B62="","",IF(Registrasi!$E$8&lt;Data!DQ$7,"",IF(BH62=BH$5,1,0)))</f>
        <v/>
      </c>
      <c r="DR62" s="82" t="str">
        <f>IF($B62="","",IF(Registrasi!$E$8&lt;Data!DR$7,"",IF(BI62=BI$5,1,0)))</f>
        <v/>
      </c>
      <c r="DS62" s="82" t="str">
        <f>IF($B62="","",IF(Registrasi!$E$8&lt;Data!DS$7,"",IF(BJ62=BJ$5,1,0)))</f>
        <v/>
      </c>
      <c r="DT62" s="82" t="str">
        <f>IF($B62="","",IF(Registrasi!$E$8&lt;Data!DT$7,"",IF(BK62=BK$5,1,0)))</f>
        <v/>
      </c>
      <c r="DU62" s="82" t="str">
        <f t="shared" si="1"/>
        <v/>
      </c>
      <c r="DV62" s="82" t="str">
        <f>IF(B62="","",Registrasi!$E$8-DU62)</f>
        <v/>
      </c>
      <c r="DW62" s="83" t="str">
        <f>IFERROR(DU62/Registrasi!$E$8*Registrasi!$E$10,"")</f>
        <v/>
      </c>
      <c r="DX62" s="82" t="str">
        <f>IF(B62="","",IF(DW62&gt;=Registrasi!$E$9,"Tuntas","Tidak Tuntas"))</f>
        <v/>
      </c>
    </row>
    <row r="63" spans="1:128" x14ac:dyDescent="0.25">
      <c r="A63" s="12" t="str">
        <f>IF(B63="","",IFERROR(RANK(DU63,$DU$8:$DU$107,0)+COUNTIF($DU$5:$DU63,DU63)-1,""))</f>
        <v/>
      </c>
      <c r="B63" s="50" t="str">
        <f>IF(Registrasi!$E$7&gt;Data!B62,Data!B62+1,"")</f>
        <v/>
      </c>
      <c r="C63" s="58"/>
      <c r="D63" s="51"/>
      <c r="E63" s="51"/>
      <c r="F63" s="51"/>
      <c r="G63" s="51"/>
      <c r="H63" s="51"/>
      <c r="I63" s="53"/>
      <c r="J63" s="53"/>
      <c r="K63" s="53"/>
      <c r="L63" s="53"/>
      <c r="M63" s="53"/>
      <c r="N63" s="51"/>
      <c r="O63" s="51"/>
      <c r="P63" s="51"/>
      <c r="Q63" s="51"/>
      <c r="R63" s="51"/>
      <c r="S63" s="53"/>
      <c r="T63" s="53"/>
      <c r="U63" s="53"/>
      <c r="V63" s="53"/>
      <c r="W63" s="53"/>
      <c r="X63" s="51"/>
      <c r="Y63" s="51"/>
      <c r="Z63" s="51"/>
      <c r="AA63" s="51"/>
      <c r="AB63" s="51"/>
      <c r="AC63" s="53"/>
      <c r="AD63" s="53"/>
      <c r="AE63" s="53"/>
      <c r="AF63" s="53"/>
      <c r="AG63" s="53"/>
      <c r="AH63" s="51"/>
      <c r="AI63" s="51"/>
      <c r="AJ63" s="51"/>
      <c r="AK63" s="51"/>
      <c r="AL63" s="51"/>
      <c r="AM63" s="53"/>
      <c r="AN63" s="53"/>
      <c r="AO63" s="53"/>
      <c r="AP63" s="53"/>
      <c r="AQ63" s="53"/>
      <c r="AR63" s="51"/>
      <c r="AS63" s="51"/>
      <c r="AT63" s="51"/>
      <c r="AU63" s="51"/>
      <c r="AV63" s="51"/>
      <c r="AW63" s="53"/>
      <c r="AX63" s="53"/>
      <c r="AY63" s="53"/>
      <c r="AZ63" s="53"/>
      <c r="BA63" s="53"/>
      <c r="BB63" s="51"/>
      <c r="BC63" s="51"/>
      <c r="BD63" s="51"/>
      <c r="BE63" s="51"/>
      <c r="BF63" s="51"/>
      <c r="BG63" s="53"/>
      <c r="BH63" s="53"/>
      <c r="BI63" s="53"/>
      <c r="BJ63" s="53"/>
      <c r="BK63" s="53"/>
      <c r="BM63" s="82" t="str">
        <f>IF($B63="","",IF(Registrasi!$E$8&lt;Data!BM$7,"",IF(D63=D$5,1,0)))</f>
        <v/>
      </c>
      <c r="BN63" s="82" t="str">
        <f>IF($B63="","",IF(Registrasi!$E$8&lt;Data!BN$7,"",IF(E63=E$5,1,0)))</f>
        <v/>
      </c>
      <c r="BO63" s="82" t="str">
        <f>IF($B63="","",IF(Registrasi!$E$8&lt;Data!BO$7,"",IF(F63=F$5,1,0)))</f>
        <v/>
      </c>
      <c r="BP63" s="82" t="str">
        <f>IF($B63="","",IF(Registrasi!$E$8&lt;Data!BP$7,"",IF(G63=G$5,1,0)))</f>
        <v/>
      </c>
      <c r="BQ63" s="82" t="str">
        <f>IF($B63="","",IF(Registrasi!$E$8&lt;Data!BQ$7,"",IF(H63=H$5,1,0)))</f>
        <v/>
      </c>
      <c r="BR63" s="82" t="str">
        <f>IF($B63="","",IF(Registrasi!$E$8&lt;Data!BR$7,"",IF(I63=I$5,1,0)))</f>
        <v/>
      </c>
      <c r="BS63" s="82" t="str">
        <f>IF($B63="","",IF(Registrasi!$E$8&lt;Data!BS$7,"",IF(J63=J$5,1,0)))</f>
        <v/>
      </c>
      <c r="BT63" s="82" t="str">
        <f>IF($B63="","",IF(Registrasi!$E$8&lt;Data!BT$7,"",IF(K63=K$5,1,0)))</f>
        <v/>
      </c>
      <c r="BU63" s="82" t="str">
        <f>IF($B63="","",IF(Registrasi!$E$8&lt;Data!BU$7,"",IF(L63=L$5,1,0)))</f>
        <v/>
      </c>
      <c r="BV63" s="82" t="str">
        <f>IF($B63="","",IF(Registrasi!$E$8&lt;Data!BV$7,"",IF(M63=M$5,1,0)))</f>
        <v/>
      </c>
      <c r="BW63" s="82" t="str">
        <f>IF($B63="","",IF(Registrasi!$E$8&lt;Data!BW$7,"",IF(N63=N$5,1,0)))</f>
        <v/>
      </c>
      <c r="BX63" s="82" t="str">
        <f>IF($B63="","",IF(Registrasi!$E$8&lt;Data!BX$7,"",IF(O63=O$5,1,0)))</f>
        <v/>
      </c>
      <c r="BY63" s="82" t="str">
        <f>IF($B63="","",IF(Registrasi!$E$8&lt;Data!BY$7,"",IF(P63=P$5,1,0)))</f>
        <v/>
      </c>
      <c r="BZ63" s="82" t="str">
        <f>IF($B63="","",IF(Registrasi!$E$8&lt;Data!BZ$7,"",IF(Q63=Q$5,1,0)))</f>
        <v/>
      </c>
      <c r="CA63" s="82" t="str">
        <f>IF($B63="","",IF(Registrasi!$E$8&lt;Data!CA$7,"",IF(R63=R$5,1,0)))</f>
        <v/>
      </c>
      <c r="CB63" s="82" t="str">
        <f>IF($B63="","",IF(Registrasi!$E$8&lt;Data!CB$7,"",IF(S63=S$5,1,0)))</f>
        <v/>
      </c>
      <c r="CC63" s="82" t="str">
        <f>IF($B63="","",IF(Registrasi!$E$8&lt;Data!CC$7,"",IF(T63=T$5,1,0)))</f>
        <v/>
      </c>
      <c r="CD63" s="82" t="str">
        <f>IF($B63="","",IF(Registrasi!$E$8&lt;Data!CD$7,"",IF(U63=U$5,1,0)))</f>
        <v/>
      </c>
      <c r="CE63" s="82" t="str">
        <f>IF($B63="","",IF(Registrasi!$E$8&lt;Data!CE$7,"",IF(V63=V$5,1,0)))</f>
        <v/>
      </c>
      <c r="CF63" s="82" t="str">
        <f>IF($B63="","",IF(Registrasi!$E$8&lt;Data!CF$7,"",IF(W63=W$5,1,0)))</f>
        <v/>
      </c>
      <c r="CG63" s="82" t="str">
        <f>IF($B63="","",IF(Registrasi!$E$8&lt;Data!CG$7,"",IF(X63=X$5,1,0)))</f>
        <v/>
      </c>
      <c r="CH63" s="82" t="str">
        <f>IF($B63="","",IF(Registrasi!$E$8&lt;Data!CH$7,"",IF(Y63=Y$5,1,0)))</f>
        <v/>
      </c>
      <c r="CI63" s="82" t="str">
        <f>IF($B63="","",IF(Registrasi!$E$8&lt;Data!CI$7,"",IF(Z63=Z$5,1,0)))</f>
        <v/>
      </c>
      <c r="CJ63" s="82" t="str">
        <f>IF($B63="","",IF(Registrasi!$E$8&lt;Data!CJ$7,"",IF(AA63=AA$5,1,0)))</f>
        <v/>
      </c>
      <c r="CK63" s="82" t="str">
        <f>IF($B63="","",IF(Registrasi!$E$8&lt;Data!CK$7,"",IF(AB63=AB$5,1,0)))</f>
        <v/>
      </c>
      <c r="CL63" s="82" t="str">
        <f>IF($B63="","",IF(Registrasi!$E$8&lt;Data!CL$7,"",IF(AC63=AC$5,1,0)))</f>
        <v/>
      </c>
      <c r="CM63" s="82" t="str">
        <f>IF($B63="","",IF(Registrasi!$E$8&lt;Data!CM$7,"",IF(AD63=AD$5,1,0)))</f>
        <v/>
      </c>
      <c r="CN63" s="82" t="str">
        <f>IF($B63="","",IF(Registrasi!$E$8&lt;Data!CN$7,"",IF(AE63=AE$5,1,0)))</f>
        <v/>
      </c>
      <c r="CO63" s="82" t="str">
        <f>IF($B63="","",IF(Registrasi!$E$8&lt;Data!CO$7,"",IF(AF63=AF$5,1,0)))</f>
        <v/>
      </c>
      <c r="CP63" s="82" t="str">
        <f>IF($B63="","",IF(Registrasi!$E$8&lt;Data!CP$7,"",IF(AG63=AG$5,1,0)))</f>
        <v/>
      </c>
      <c r="CQ63" s="82" t="str">
        <f>IF($B63="","",IF(Registrasi!$E$8&lt;Data!CQ$7,"",IF(AH63=AH$5,1,0)))</f>
        <v/>
      </c>
      <c r="CR63" s="82" t="str">
        <f>IF($B63="","",IF(Registrasi!$E$8&lt;Data!CR$7,"",IF(AI63=AI$5,1,0)))</f>
        <v/>
      </c>
      <c r="CS63" s="82" t="str">
        <f>IF($B63="","",IF(Registrasi!$E$8&lt;Data!CS$7,"",IF(AJ63=AJ$5,1,0)))</f>
        <v/>
      </c>
      <c r="CT63" s="82" t="str">
        <f>IF($B63="","",IF(Registrasi!$E$8&lt;Data!CT$7,"",IF(AK63=AK$5,1,0)))</f>
        <v/>
      </c>
      <c r="CU63" s="82" t="str">
        <f>IF($B63="","",IF(Registrasi!$E$8&lt;Data!CU$7,"",IF(AL63=AL$5,1,0)))</f>
        <v/>
      </c>
      <c r="CV63" s="82" t="str">
        <f>IF($B63="","",IF(Registrasi!$E$8&lt;Data!CV$7,"",IF(AM63=AM$5,1,0)))</f>
        <v/>
      </c>
      <c r="CW63" s="82" t="str">
        <f>IF($B63="","",IF(Registrasi!$E$8&lt;Data!CW$7,"",IF(AN63=AN$5,1,0)))</f>
        <v/>
      </c>
      <c r="CX63" s="82" t="str">
        <f>IF($B63="","",IF(Registrasi!$E$8&lt;Data!CX$7,"",IF(AO63=AO$5,1,0)))</f>
        <v/>
      </c>
      <c r="CY63" s="82" t="str">
        <f>IF($B63="","",IF(Registrasi!$E$8&lt;Data!CY$7,"",IF(AP63=AP$5,1,0)))</f>
        <v/>
      </c>
      <c r="CZ63" s="82" t="str">
        <f>IF($B63="","",IF(Registrasi!$E$8&lt;Data!CZ$7,"",IF(AQ63=AQ$5,1,0)))</f>
        <v/>
      </c>
      <c r="DA63" s="82" t="str">
        <f>IF($B63="","",IF(Registrasi!$E$8&lt;Data!DA$7,"",IF(AR63=AR$5,1,0)))</f>
        <v/>
      </c>
      <c r="DB63" s="82" t="str">
        <f>IF($B63="","",IF(Registrasi!$E$8&lt;Data!DB$7,"",IF(AS63=AS$5,1,0)))</f>
        <v/>
      </c>
      <c r="DC63" s="82" t="str">
        <f>IF($B63="","",IF(Registrasi!$E$8&lt;Data!DC$7,"",IF(AT63=AT$5,1,0)))</f>
        <v/>
      </c>
      <c r="DD63" s="82" t="str">
        <f>IF($B63="","",IF(Registrasi!$E$8&lt;Data!DD$7,"",IF(AU63=AU$5,1,0)))</f>
        <v/>
      </c>
      <c r="DE63" s="82" t="str">
        <f>IF($B63="","",IF(Registrasi!$E$8&lt;Data!DE$7,"",IF(AV63=AV$5,1,0)))</f>
        <v/>
      </c>
      <c r="DF63" s="82" t="str">
        <f>IF($B63="","",IF(Registrasi!$E$8&lt;Data!DF$7,"",IF(AW63=AW$5,1,0)))</f>
        <v/>
      </c>
      <c r="DG63" s="82" t="str">
        <f>IF($B63="","",IF(Registrasi!$E$8&lt;Data!DG$7,"",IF(AX63=AX$5,1,0)))</f>
        <v/>
      </c>
      <c r="DH63" s="82" t="str">
        <f>IF($B63="","",IF(Registrasi!$E$8&lt;Data!DH$7,"",IF(AY63=AY$5,1,0)))</f>
        <v/>
      </c>
      <c r="DI63" s="82" t="str">
        <f>IF($B63="","",IF(Registrasi!$E$8&lt;Data!DI$7,"",IF(AZ63=AZ$5,1,0)))</f>
        <v/>
      </c>
      <c r="DJ63" s="82" t="str">
        <f>IF($B63="","",IF(Registrasi!$E$8&lt;Data!DJ$7,"",IF(BA63=BA$5,1,0)))</f>
        <v/>
      </c>
      <c r="DK63" s="82" t="str">
        <f>IF($B63="","",IF(Registrasi!$E$8&lt;Data!DK$7,"",IF(BB63=BB$5,1,0)))</f>
        <v/>
      </c>
      <c r="DL63" s="82" t="str">
        <f>IF($B63="","",IF(Registrasi!$E$8&lt;Data!DL$7,"",IF(BC63=BC$5,1,0)))</f>
        <v/>
      </c>
      <c r="DM63" s="82" t="str">
        <f>IF($B63="","",IF(Registrasi!$E$8&lt;Data!DM$7,"",IF(BD63=BD$5,1,0)))</f>
        <v/>
      </c>
      <c r="DN63" s="82" t="str">
        <f>IF($B63="","",IF(Registrasi!$E$8&lt;Data!DN$7,"",IF(BE63=BE$5,1,0)))</f>
        <v/>
      </c>
      <c r="DO63" s="82" t="str">
        <f>IF($B63="","",IF(Registrasi!$E$8&lt;Data!DO$7,"",IF(BF63=BF$5,1,0)))</f>
        <v/>
      </c>
      <c r="DP63" s="82" t="str">
        <f>IF($B63="","",IF(Registrasi!$E$8&lt;Data!DP$7,"",IF(BG63=BG$5,1,0)))</f>
        <v/>
      </c>
      <c r="DQ63" s="82" t="str">
        <f>IF($B63="","",IF(Registrasi!$E$8&lt;Data!DQ$7,"",IF(BH63=BH$5,1,0)))</f>
        <v/>
      </c>
      <c r="DR63" s="82" t="str">
        <f>IF($B63="","",IF(Registrasi!$E$8&lt;Data!DR$7,"",IF(BI63=BI$5,1,0)))</f>
        <v/>
      </c>
      <c r="DS63" s="82" t="str">
        <f>IF($B63="","",IF(Registrasi!$E$8&lt;Data!DS$7,"",IF(BJ63=BJ$5,1,0)))</f>
        <v/>
      </c>
      <c r="DT63" s="82" t="str">
        <f>IF($B63="","",IF(Registrasi!$E$8&lt;Data!DT$7,"",IF(BK63=BK$5,1,0)))</f>
        <v/>
      </c>
      <c r="DU63" s="82" t="str">
        <f t="shared" si="1"/>
        <v/>
      </c>
      <c r="DV63" s="82" t="str">
        <f>IF(B63="","",Registrasi!$E$8-DU63)</f>
        <v/>
      </c>
      <c r="DW63" s="83" t="str">
        <f>IFERROR(DU63/Registrasi!$E$8*Registrasi!$E$10,"")</f>
        <v/>
      </c>
      <c r="DX63" s="82" t="str">
        <f>IF(B63="","",IF(DW63&gt;=Registrasi!$E$9,"Tuntas","Tidak Tuntas"))</f>
        <v/>
      </c>
    </row>
    <row r="64" spans="1:128" x14ac:dyDescent="0.25">
      <c r="A64" s="12" t="str">
        <f>IF(B64="","",IFERROR(RANK(DU64,$DU$8:$DU$107,0)+COUNTIF($DU$5:$DU64,DU64)-1,""))</f>
        <v/>
      </c>
      <c r="B64" s="50" t="str">
        <f>IF(Registrasi!$E$7&gt;Data!B63,Data!B63+1,"")</f>
        <v/>
      </c>
      <c r="C64" s="58"/>
      <c r="D64" s="51"/>
      <c r="E64" s="51"/>
      <c r="F64" s="51"/>
      <c r="G64" s="51"/>
      <c r="H64" s="51"/>
      <c r="I64" s="53"/>
      <c r="J64" s="53"/>
      <c r="K64" s="53"/>
      <c r="L64" s="53"/>
      <c r="M64" s="53"/>
      <c r="N64" s="51"/>
      <c r="O64" s="51"/>
      <c r="P64" s="51"/>
      <c r="Q64" s="51"/>
      <c r="R64" s="51"/>
      <c r="S64" s="53"/>
      <c r="T64" s="53"/>
      <c r="U64" s="53"/>
      <c r="V64" s="53"/>
      <c r="W64" s="53"/>
      <c r="X64" s="51"/>
      <c r="Y64" s="51"/>
      <c r="Z64" s="51"/>
      <c r="AA64" s="51"/>
      <c r="AB64" s="51"/>
      <c r="AC64" s="53"/>
      <c r="AD64" s="53"/>
      <c r="AE64" s="53"/>
      <c r="AF64" s="53"/>
      <c r="AG64" s="53"/>
      <c r="AH64" s="51"/>
      <c r="AI64" s="51"/>
      <c r="AJ64" s="51"/>
      <c r="AK64" s="51"/>
      <c r="AL64" s="51"/>
      <c r="AM64" s="53"/>
      <c r="AN64" s="53"/>
      <c r="AO64" s="53"/>
      <c r="AP64" s="53"/>
      <c r="AQ64" s="53"/>
      <c r="AR64" s="51"/>
      <c r="AS64" s="51"/>
      <c r="AT64" s="51"/>
      <c r="AU64" s="51"/>
      <c r="AV64" s="51"/>
      <c r="AW64" s="53"/>
      <c r="AX64" s="53"/>
      <c r="AY64" s="53"/>
      <c r="AZ64" s="53"/>
      <c r="BA64" s="53"/>
      <c r="BB64" s="51"/>
      <c r="BC64" s="51"/>
      <c r="BD64" s="51"/>
      <c r="BE64" s="51"/>
      <c r="BF64" s="51"/>
      <c r="BG64" s="53"/>
      <c r="BH64" s="53"/>
      <c r="BI64" s="53"/>
      <c r="BJ64" s="53"/>
      <c r="BK64" s="53"/>
      <c r="BM64" s="82" t="str">
        <f>IF($B64="","",IF(Registrasi!$E$8&lt;Data!BM$7,"",IF(D64=D$5,1,0)))</f>
        <v/>
      </c>
      <c r="BN64" s="82" t="str">
        <f>IF($B64="","",IF(Registrasi!$E$8&lt;Data!BN$7,"",IF(E64=E$5,1,0)))</f>
        <v/>
      </c>
      <c r="BO64" s="82" t="str">
        <f>IF($B64="","",IF(Registrasi!$E$8&lt;Data!BO$7,"",IF(F64=F$5,1,0)))</f>
        <v/>
      </c>
      <c r="BP64" s="82" t="str">
        <f>IF($B64="","",IF(Registrasi!$E$8&lt;Data!BP$7,"",IF(G64=G$5,1,0)))</f>
        <v/>
      </c>
      <c r="BQ64" s="82" t="str">
        <f>IF($B64="","",IF(Registrasi!$E$8&lt;Data!BQ$7,"",IF(H64=H$5,1,0)))</f>
        <v/>
      </c>
      <c r="BR64" s="82" t="str">
        <f>IF($B64="","",IF(Registrasi!$E$8&lt;Data!BR$7,"",IF(I64=I$5,1,0)))</f>
        <v/>
      </c>
      <c r="BS64" s="82" t="str">
        <f>IF($B64="","",IF(Registrasi!$E$8&lt;Data!BS$7,"",IF(J64=J$5,1,0)))</f>
        <v/>
      </c>
      <c r="BT64" s="82" t="str">
        <f>IF($B64="","",IF(Registrasi!$E$8&lt;Data!BT$7,"",IF(K64=K$5,1,0)))</f>
        <v/>
      </c>
      <c r="BU64" s="82" t="str">
        <f>IF($B64="","",IF(Registrasi!$E$8&lt;Data!BU$7,"",IF(L64=L$5,1,0)))</f>
        <v/>
      </c>
      <c r="BV64" s="82" t="str">
        <f>IF($B64="","",IF(Registrasi!$E$8&lt;Data!BV$7,"",IF(M64=M$5,1,0)))</f>
        <v/>
      </c>
      <c r="BW64" s="82" t="str">
        <f>IF($B64="","",IF(Registrasi!$E$8&lt;Data!BW$7,"",IF(N64=N$5,1,0)))</f>
        <v/>
      </c>
      <c r="BX64" s="82" t="str">
        <f>IF($B64="","",IF(Registrasi!$E$8&lt;Data!BX$7,"",IF(O64=O$5,1,0)))</f>
        <v/>
      </c>
      <c r="BY64" s="82" t="str">
        <f>IF($B64="","",IF(Registrasi!$E$8&lt;Data!BY$7,"",IF(P64=P$5,1,0)))</f>
        <v/>
      </c>
      <c r="BZ64" s="82" t="str">
        <f>IF($B64="","",IF(Registrasi!$E$8&lt;Data!BZ$7,"",IF(Q64=Q$5,1,0)))</f>
        <v/>
      </c>
      <c r="CA64" s="82" t="str">
        <f>IF($B64="","",IF(Registrasi!$E$8&lt;Data!CA$7,"",IF(R64=R$5,1,0)))</f>
        <v/>
      </c>
      <c r="CB64" s="82" t="str">
        <f>IF($B64="","",IF(Registrasi!$E$8&lt;Data!CB$7,"",IF(S64=S$5,1,0)))</f>
        <v/>
      </c>
      <c r="CC64" s="82" t="str">
        <f>IF($B64="","",IF(Registrasi!$E$8&lt;Data!CC$7,"",IF(T64=T$5,1,0)))</f>
        <v/>
      </c>
      <c r="CD64" s="82" t="str">
        <f>IF($B64="","",IF(Registrasi!$E$8&lt;Data!CD$7,"",IF(U64=U$5,1,0)))</f>
        <v/>
      </c>
      <c r="CE64" s="82" t="str">
        <f>IF($B64="","",IF(Registrasi!$E$8&lt;Data!CE$7,"",IF(V64=V$5,1,0)))</f>
        <v/>
      </c>
      <c r="CF64" s="82" t="str">
        <f>IF($B64="","",IF(Registrasi!$E$8&lt;Data!CF$7,"",IF(W64=W$5,1,0)))</f>
        <v/>
      </c>
      <c r="CG64" s="82" t="str">
        <f>IF($B64="","",IF(Registrasi!$E$8&lt;Data!CG$7,"",IF(X64=X$5,1,0)))</f>
        <v/>
      </c>
      <c r="CH64" s="82" t="str">
        <f>IF($B64="","",IF(Registrasi!$E$8&lt;Data!CH$7,"",IF(Y64=Y$5,1,0)))</f>
        <v/>
      </c>
      <c r="CI64" s="82" t="str">
        <f>IF($B64="","",IF(Registrasi!$E$8&lt;Data!CI$7,"",IF(Z64=Z$5,1,0)))</f>
        <v/>
      </c>
      <c r="CJ64" s="82" t="str">
        <f>IF($B64="","",IF(Registrasi!$E$8&lt;Data!CJ$7,"",IF(AA64=AA$5,1,0)))</f>
        <v/>
      </c>
      <c r="CK64" s="82" t="str">
        <f>IF($B64="","",IF(Registrasi!$E$8&lt;Data!CK$7,"",IF(AB64=AB$5,1,0)))</f>
        <v/>
      </c>
      <c r="CL64" s="82" t="str">
        <f>IF($B64="","",IF(Registrasi!$E$8&lt;Data!CL$7,"",IF(AC64=AC$5,1,0)))</f>
        <v/>
      </c>
      <c r="CM64" s="82" t="str">
        <f>IF($B64="","",IF(Registrasi!$E$8&lt;Data!CM$7,"",IF(AD64=AD$5,1,0)))</f>
        <v/>
      </c>
      <c r="CN64" s="82" t="str">
        <f>IF($B64="","",IF(Registrasi!$E$8&lt;Data!CN$7,"",IF(AE64=AE$5,1,0)))</f>
        <v/>
      </c>
      <c r="CO64" s="82" t="str">
        <f>IF($B64="","",IF(Registrasi!$E$8&lt;Data!CO$7,"",IF(AF64=AF$5,1,0)))</f>
        <v/>
      </c>
      <c r="CP64" s="82" t="str">
        <f>IF($B64="","",IF(Registrasi!$E$8&lt;Data!CP$7,"",IF(AG64=AG$5,1,0)))</f>
        <v/>
      </c>
      <c r="CQ64" s="82" t="str">
        <f>IF($B64="","",IF(Registrasi!$E$8&lt;Data!CQ$7,"",IF(AH64=AH$5,1,0)))</f>
        <v/>
      </c>
      <c r="CR64" s="82" t="str">
        <f>IF($B64="","",IF(Registrasi!$E$8&lt;Data!CR$7,"",IF(AI64=AI$5,1,0)))</f>
        <v/>
      </c>
      <c r="CS64" s="82" t="str">
        <f>IF($B64="","",IF(Registrasi!$E$8&lt;Data!CS$7,"",IF(AJ64=AJ$5,1,0)))</f>
        <v/>
      </c>
      <c r="CT64" s="82" t="str">
        <f>IF($B64="","",IF(Registrasi!$E$8&lt;Data!CT$7,"",IF(AK64=AK$5,1,0)))</f>
        <v/>
      </c>
      <c r="CU64" s="82" t="str">
        <f>IF($B64="","",IF(Registrasi!$E$8&lt;Data!CU$7,"",IF(AL64=AL$5,1,0)))</f>
        <v/>
      </c>
      <c r="CV64" s="82" t="str">
        <f>IF($B64="","",IF(Registrasi!$E$8&lt;Data!CV$7,"",IF(AM64=AM$5,1,0)))</f>
        <v/>
      </c>
      <c r="CW64" s="82" t="str">
        <f>IF($B64="","",IF(Registrasi!$E$8&lt;Data!CW$7,"",IF(AN64=AN$5,1,0)))</f>
        <v/>
      </c>
      <c r="CX64" s="82" t="str">
        <f>IF($B64="","",IF(Registrasi!$E$8&lt;Data!CX$7,"",IF(AO64=AO$5,1,0)))</f>
        <v/>
      </c>
      <c r="CY64" s="82" t="str">
        <f>IF($B64="","",IF(Registrasi!$E$8&lt;Data!CY$7,"",IF(AP64=AP$5,1,0)))</f>
        <v/>
      </c>
      <c r="CZ64" s="82" t="str">
        <f>IF($B64="","",IF(Registrasi!$E$8&lt;Data!CZ$7,"",IF(AQ64=AQ$5,1,0)))</f>
        <v/>
      </c>
      <c r="DA64" s="82" t="str">
        <f>IF($B64="","",IF(Registrasi!$E$8&lt;Data!DA$7,"",IF(AR64=AR$5,1,0)))</f>
        <v/>
      </c>
      <c r="DB64" s="82" t="str">
        <f>IF($B64="","",IF(Registrasi!$E$8&lt;Data!DB$7,"",IF(AS64=AS$5,1,0)))</f>
        <v/>
      </c>
      <c r="DC64" s="82" t="str">
        <f>IF($B64="","",IF(Registrasi!$E$8&lt;Data!DC$7,"",IF(AT64=AT$5,1,0)))</f>
        <v/>
      </c>
      <c r="DD64" s="82" t="str">
        <f>IF($B64="","",IF(Registrasi!$E$8&lt;Data!DD$7,"",IF(AU64=AU$5,1,0)))</f>
        <v/>
      </c>
      <c r="DE64" s="82" t="str">
        <f>IF($B64="","",IF(Registrasi!$E$8&lt;Data!DE$7,"",IF(AV64=AV$5,1,0)))</f>
        <v/>
      </c>
      <c r="DF64" s="82" t="str">
        <f>IF($B64="","",IF(Registrasi!$E$8&lt;Data!DF$7,"",IF(AW64=AW$5,1,0)))</f>
        <v/>
      </c>
      <c r="DG64" s="82" t="str">
        <f>IF($B64="","",IF(Registrasi!$E$8&lt;Data!DG$7,"",IF(AX64=AX$5,1,0)))</f>
        <v/>
      </c>
      <c r="DH64" s="82" t="str">
        <f>IF($B64="","",IF(Registrasi!$E$8&lt;Data!DH$7,"",IF(AY64=AY$5,1,0)))</f>
        <v/>
      </c>
      <c r="DI64" s="82" t="str">
        <f>IF($B64="","",IF(Registrasi!$E$8&lt;Data!DI$7,"",IF(AZ64=AZ$5,1,0)))</f>
        <v/>
      </c>
      <c r="DJ64" s="82" t="str">
        <f>IF($B64="","",IF(Registrasi!$E$8&lt;Data!DJ$7,"",IF(BA64=BA$5,1,0)))</f>
        <v/>
      </c>
      <c r="DK64" s="82" t="str">
        <f>IF($B64="","",IF(Registrasi!$E$8&lt;Data!DK$7,"",IF(BB64=BB$5,1,0)))</f>
        <v/>
      </c>
      <c r="DL64" s="82" t="str">
        <f>IF($B64="","",IF(Registrasi!$E$8&lt;Data!DL$7,"",IF(BC64=BC$5,1,0)))</f>
        <v/>
      </c>
      <c r="DM64" s="82" t="str">
        <f>IF($B64="","",IF(Registrasi!$E$8&lt;Data!DM$7,"",IF(BD64=BD$5,1,0)))</f>
        <v/>
      </c>
      <c r="DN64" s="82" t="str">
        <f>IF($B64="","",IF(Registrasi!$E$8&lt;Data!DN$7,"",IF(BE64=BE$5,1,0)))</f>
        <v/>
      </c>
      <c r="DO64" s="82" t="str">
        <f>IF($B64="","",IF(Registrasi!$E$8&lt;Data!DO$7,"",IF(BF64=BF$5,1,0)))</f>
        <v/>
      </c>
      <c r="DP64" s="82" t="str">
        <f>IF($B64="","",IF(Registrasi!$E$8&lt;Data!DP$7,"",IF(BG64=BG$5,1,0)))</f>
        <v/>
      </c>
      <c r="DQ64" s="82" t="str">
        <f>IF($B64="","",IF(Registrasi!$E$8&lt;Data!DQ$7,"",IF(BH64=BH$5,1,0)))</f>
        <v/>
      </c>
      <c r="DR64" s="82" t="str">
        <f>IF($B64="","",IF(Registrasi!$E$8&lt;Data!DR$7,"",IF(BI64=BI$5,1,0)))</f>
        <v/>
      </c>
      <c r="DS64" s="82" t="str">
        <f>IF($B64="","",IF(Registrasi!$E$8&lt;Data!DS$7,"",IF(BJ64=BJ$5,1,0)))</f>
        <v/>
      </c>
      <c r="DT64" s="82" t="str">
        <f>IF($B64="","",IF(Registrasi!$E$8&lt;Data!DT$7,"",IF(BK64=BK$5,1,0)))</f>
        <v/>
      </c>
      <c r="DU64" s="82" t="str">
        <f t="shared" si="1"/>
        <v/>
      </c>
      <c r="DV64" s="82" t="str">
        <f>IF(B64="","",Registrasi!$E$8-DU64)</f>
        <v/>
      </c>
      <c r="DW64" s="83" t="str">
        <f>IFERROR(DU64/Registrasi!$E$8*Registrasi!$E$10,"")</f>
        <v/>
      </c>
      <c r="DX64" s="82" t="str">
        <f>IF(B64="","",IF(DW64&gt;=Registrasi!$E$9,"Tuntas","Tidak Tuntas"))</f>
        <v/>
      </c>
    </row>
    <row r="65" spans="1:128" x14ac:dyDescent="0.25">
      <c r="A65" s="12" t="str">
        <f>IF(B65="","",IFERROR(RANK(DU65,$DU$8:$DU$107,0)+COUNTIF($DU$5:$DU65,DU65)-1,""))</f>
        <v/>
      </c>
      <c r="B65" s="50" t="str">
        <f>IF(Registrasi!$E$7&gt;Data!B64,Data!B64+1,"")</f>
        <v/>
      </c>
      <c r="C65" s="58"/>
      <c r="D65" s="51"/>
      <c r="E65" s="51"/>
      <c r="F65" s="51"/>
      <c r="G65" s="51"/>
      <c r="H65" s="51"/>
      <c r="I65" s="53"/>
      <c r="J65" s="53"/>
      <c r="K65" s="53"/>
      <c r="L65" s="53"/>
      <c r="M65" s="53"/>
      <c r="N65" s="51"/>
      <c r="O65" s="51"/>
      <c r="P65" s="51"/>
      <c r="Q65" s="51"/>
      <c r="R65" s="51"/>
      <c r="S65" s="53"/>
      <c r="T65" s="53"/>
      <c r="U65" s="53"/>
      <c r="V65" s="53"/>
      <c r="W65" s="53"/>
      <c r="X65" s="51"/>
      <c r="Y65" s="51"/>
      <c r="Z65" s="51"/>
      <c r="AA65" s="51"/>
      <c r="AB65" s="51"/>
      <c r="AC65" s="53"/>
      <c r="AD65" s="53"/>
      <c r="AE65" s="53"/>
      <c r="AF65" s="53"/>
      <c r="AG65" s="53"/>
      <c r="AH65" s="51"/>
      <c r="AI65" s="51"/>
      <c r="AJ65" s="51"/>
      <c r="AK65" s="51"/>
      <c r="AL65" s="51"/>
      <c r="AM65" s="53"/>
      <c r="AN65" s="53"/>
      <c r="AO65" s="53"/>
      <c r="AP65" s="53"/>
      <c r="AQ65" s="53"/>
      <c r="AR65" s="51"/>
      <c r="AS65" s="51"/>
      <c r="AT65" s="51"/>
      <c r="AU65" s="51"/>
      <c r="AV65" s="51"/>
      <c r="AW65" s="53"/>
      <c r="AX65" s="53"/>
      <c r="AY65" s="53"/>
      <c r="AZ65" s="53"/>
      <c r="BA65" s="53"/>
      <c r="BB65" s="51"/>
      <c r="BC65" s="51"/>
      <c r="BD65" s="51"/>
      <c r="BE65" s="51"/>
      <c r="BF65" s="51"/>
      <c r="BG65" s="53"/>
      <c r="BH65" s="53"/>
      <c r="BI65" s="53"/>
      <c r="BJ65" s="53"/>
      <c r="BK65" s="53"/>
      <c r="BM65" s="82" t="str">
        <f>IF($B65="","",IF(Registrasi!$E$8&lt;Data!BM$7,"",IF(D65=D$5,1,0)))</f>
        <v/>
      </c>
      <c r="BN65" s="82" t="str">
        <f>IF($B65="","",IF(Registrasi!$E$8&lt;Data!BN$7,"",IF(E65=E$5,1,0)))</f>
        <v/>
      </c>
      <c r="BO65" s="82" t="str">
        <f>IF($B65="","",IF(Registrasi!$E$8&lt;Data!BO$7,"",IF(F65=F$5,1,0)))</f>
        <v/>
      </c>
      <c r="BP65" s="82" t="str">
        <f>IF($B65="","",IF(Registrasi!$E$8&lt;Data!BP$7,"",IF(G65=G$5,1,0)))</f>
        <v/>
      </c>
      <c r="BQ65" s="82" t="str">
        <f>IF($B65="","",IF(Registrasi!$E$8&lt;Data!BQ$7,"",IF(H65=H$5,1,0)))</f>
        <v/>
      </c>
      <c r="BR65" s="82" t="str">
        <f>IF($B65="","",IF(Registrasi!$E$8&lt;Data!BR$7,"",IF(I65=I$5,1,0)))</f>
        <v/>
      </c>
      <c r="BS65" s="82" t="str">
        <f>IF($B65="","",IF(Registrasi!$E$8&lt;Data!BS$7,"",IF(J65=J$5,1,0)))</f>
        <v/>
      </c>
      <c r="BT65" s="82" t="str">
        <f>IF($B65="","",IF(Registrasi!$E$8&lt;Data!BT$7,"",IF(K65=K$5,1,0)))</f>
        <v/>
      </c>
      <c r="BU65" s="82" t="str">
        <f>IF($B65="","",IF(Registrasi!$E$8&lt;Data!BU$7,"",IF(L65=L$5,1,0)))</f>
        <v/>
      </c>
      <c r="BV65" s="82" t="str">
        <f>IF($B65="","",IF(Registrasi!$E$8&lt;Data!BV$7,"",IF(M65=M$5,1,0)))</f>
        <v/>
      </c>
      <c r="BW65" s="82" t="str">
        <f>IF($B65="","",IF(Registrasi!$E$8&lt;Data!BW$7,"",IF(N65=N$5,1,0)))</f>
        <v/>
      </c>
      <c r="BX65" s="82" t="str">
        <f>IF($B65="","",IF(Registrasi!$E$8&lt;Data!BX$7,"",IF(O65=O$5,1,0)))</f>
        <v/>
      </c>
      <c r="BY65" s="82" t="str">
        <f>IF($B65="","",IF(Registrasi!$E$8&lt;Data!BY$7,"",IF(P65=P$5,1,0)))</f>
        <v/>
      </c>
      <c r="BZ65" s="82" t="str">
        <f>IF($B65="","",IF(Registrasi!$E$8&lt;Data!BZ$7,"",IF(Q65=Q$5,1,0)))</f>
        <v/>
      </c>
      <c r="CA65" s="82" t="str">
        <f>IF($B65="","",IF(Registrasi!$E$8&lt;Data!CA$7,"",IF(R65=R$5,1,0)))</f>
        <v/>
      </c>
      <c r="CB65" s="82" t="str">
        <f>IF($B65="","",IF(Registrasi!$E$8&lt;Data!CB$7,"",IF(S65=S$5,1,0)))</f>
        <v/>
      </c>
      <c r="CC65" s="82" t="str">
        <f>IF($B65="","",IF(Registrasi!$E$8&lt;Data!CC$7,"",IF(T65=T$5,1,0)))</f>
        <v/>
      </c>
      <c r="CD65" s="82" t="str">
        <f>IF($B65="","",IF(Registrasi!$E$8&lt;Data!CD$7,"",IF(U65=U$5,1,0)))</f>
        <v/>
      </c>
      <c r="CE65" s="82" t="str">
        <f>IF($B65="","",IF(Registrasi!$E$8&lt;Data!CE$7,"",IF(V65=V$5,1,0)))</f>
        <v/>
      </c>
      <c r="CF65" s="82" t="str">
        <f>IF($B65="","",IF(Registrasi!$E$8&lt;Data!CF$7,"",IF(W65=W$5,1,0)))</f>
        <v/>
      </c>
      <c r="CG65" s="82" t="str">
        <f>IF($B65="","",IF(Registrasi!$E$8&lt;Data!CG$7,"",IF(X65=X$5,1,0)))</f>
        <v/>
      </c>
      <c r="CH65" s="82" t="str">
        <f>IF($B65="","",IF(Registrasi!$E$8&lt;Data!CH$7,"",IF(Y65=Y$5,1,0)))</f>
        <v/>
      </c>
      <c r="CI65" s="82" t="str">
        <f>IF($B65="","",IF(Registrasi!$E$8&lt;Data!CI$7,"",IF(Z65=Z$5,1,0)))</f>
        <v/>
      </c>
      <c r="CJ65" s="82" t="str">
        <f>IF($B65="","",IF(Registrasi!$E$8&lt;Data!CJ$7,"",IF(AA65=AA$5,1,0)))</f>
        <v/>
      </c>
      <c r="CK65" s="82" t="str">
        <f>IF($B65="","",IF(Registrasi!$E$8&lt;Data!CK$7,"",IF(AB65=AB$5,1,0)))</f>
        <v/>
      </c>
      <c r="CL65" s="82" t="str">
        <f>IF($B65="","",IF(Registrasi!$E$8&lt;Data!CL$7,"",IF(AC65=AC$5,1,0)))</f>
        <v/>
      </c>
      <c r="CM65" s="82" t="str">
        <f>IF($B65="","",IF(Registrasi!$E$8&lt;Data!CM$7,"",IF(AD65=AD$5,1,0)))</f>
        <v/>
      </c>
      <c r="CN65" s="82" t="str">
        <f>IF($B65="","",IF(Registrasi!$E$8&lt;Data!CN$7,"",IF(AE65=AE$5,1,0)))</f>
        <v/>
      </c>
      <c r="CO65" s="82" t="str">
        <f>IF($B65="","",IF(Registrasi!$E$8&lt;Data!CO$7,"",IF(AF65=AF$5,1,0)))</f>
        <v/>
      </c>
      <c r="CP65" s="82" t="str">
        <f>IF($B65="","",IF(Registrasi!$E$8&lt;Data!CP$7,"",IF(AG65=AG$5,1,0)))</f>
        <v/>
      </c>
      <c r="CQ65" s="82" t="str">
        <f>IF($B65="","",IF(Registrasi!$E$8&lt;Data!CQ$7,"",IF(AH65=AH$5,1,0)))</f>
        <v/>
      </c>
      <c r="CR65" s="82" t="str">
        <f>IF($B65="","",IF(Registrasi!$E$8&lt;Data!CR$7,"",IF(AI65=AI$5,1,0)))</f>
        <v/>
      </c>
      <c r="CS65" s="82" t="str">
        <f>IF($B65="","",IF(Registrasi!$E$8&lt;Data!CS$7,"",IF(AJ65=AJ$5,1,0)))</f>
        <v/>
      </c>
      <c r="CT65" s="82" t="str">
        <f>IF($B65="","",IF(Registrasi!$E$8&lt;Data!CT$7,"",IF(AK65=AK$5,1,0)))</f>
        <v/>
      </c>
      <c r="CU65" s="82" t="str">
        <f>IF($B65="","",IF(Registrasi!$E$8&lt;Data!CU$7,"",IF(AL65=AL$5,1,0)))</f>
        <v/>
      </c>
      <c r="CV65" s="82" t="str">
        <f>IF($B65="","",IF(Registrasi!$E$8&lt;Data!CV$7,"",IF(AM65=AM$5,1,0)))</f>
        <v/>
      </c>
      <c r="CW65" s="82" t="str">
        <f>IF($B65="","",IF(Registrasi!$E$8&lt;Data!CW$7,"",IF(AN65=AN$5,1,0)))</f>
        <v/>
      </c>
      <c r="CX65" s="82" t="str">
        <f>IF($B65="","",IF(Registrasi!$E$8&lt;Data!CX$7,"",IF(AO65=AO$5,1,0)))</f>
        <v/>
      </c>
      <c r="CY65" s="82" t="str">
        <f>IF($B65="","",IF(Registrasi!$E$8&lt;Data!CY$7,"",IF(AP65=AP$5,1,0)))</f>
        <v/>
      </c>
      <c r="CZ65" s="82" t="str">
        <f>IF($B65="","",IF(Registrasi!$E$8&lt;Data!CZ$7,"",IF(AQ65=AQ$5,1,0)))</f>
        <v/>
      </c>
      <c r="DA65" s="82" t="str">
        <f>IF($B65="","",IF(Registrasi!$E$8&lt;Data!DA$7,"",IF(AR65=AR$5,1,0)))</f>
        <v/>
      </c>
      <c r="DB65" s="82" t="str">
        <f>IF($B65="","",IF(Registrasi!$E$8&lt;Data!DB$7,"",IF(AS65=AS$5,1,0)))</f>
        <v/>
      </c>
      <c r="DC65" s="82" t="str">
        <f>IF($B65="","",IF(Registrasi!$E$8&lt;Data!DC$7,"",IF(AT65=AT$5,1,0)))</f>
        <v/>
      </c>
      <c r="DD65" s="82" t="str">
        <f>IF($B65="","",IF(Registrasi!$E$8&lt;Data!DD$7,"",IF(AU65=AU$5,1,0)))</f>
        <v/>
      </c>
      <c r="DE65" s="82" t="str">
        <f>IF($B65="","",IF(Registrasi!$E$8&lt;Data!DE$7,"",IF(AV65=AV$5,1,0)))</f>
        <v/>
      </c>
      <c r="DF65" s="82" t="str">
        <f>IF($B65="","",IF(Registrasi!$E$8&lt;Data!DF$7,"",IF(AW65=AW$5,1,0)))</f>
        <v/>
      </c>
      <c r="DG65" s="82" t="str">
        <f>IF($B65="","",IF(Registrasi!$E$8&lt;Data!DG$7,"",IF(AX65=AX$5,1,0)))</f>
        <v/>
      </c>
      <c r="DH65" s="82" t="str">
        <f>IF($B65="","",IF(Registrasi!$E$8&lt;Data!DH$7,"",IF(AY65=AY$5,1,0)))</f>
        <v/>
      </c>
      <c r="DI65" s="82" t="str">
        <f>IF($B65="","",IF(Registrasi!$E$8&lt;Data!DI$7,"",IF(AZ65=AZ$5,1,0)))</f>
        <v/>
      </c>
      <c r="DJ65" s="82" t="str">
        <f>IF($B65="","",IF(Registrasi!$E$8&lt;Data!DJ$7,"",IF(BA65=BA$5,1,0)))</f>
        <v/>
      </c>
      <c r="DK65" s="82" t="str">
        <f>IF($B65="","",IF(Registrasi!$E$8&lt;Data!DK$7,"",IF(BB65=BB$5,1,0)))</f>
        <v/>
      </c>
      <c r="DL65" s="82" t="str">
        <f>IF($B65="","",IF(Registrasi!$E$8&lt;Data!DL$7,"",IF(BC65=BC$5,1,0)))</f>
        <v/>
      </c>
      <c r="DM65" s="82" t="str">
        <f>IF($B65="","",IF(Registrasi!$E$8&lt;Data!DM$7,"",IF(BD65=BD$5,1,0)))</f>
        <v/>
      </c>
      <c r="DN65" s="82" t="str">
        <f>IF($B65="","",IF(Registrasi!$E$8&lt;Data!DN$7,"",IF(BE65=BE$5,1,0)))</f>
        <v/>
      </c>
      <c r="DO65" s="82" t="str">
        <f>IF($B65="","",IF(Registrasi!$E$8&lt;Data!DO$7,"",IF(BF65=BF$5,1,0)))</f>
        <v/>
      </c>
      <c r="DP65" s="82" t="str">
        <f>IF($B65="","",IF(Registrasi!$E$8&lt;Data!DP$7,"",IF(BG65=BG$5,1,0)))</f>
        <v/>
      </c>
      <c r="DQ65" s="82" t="str">
        <f>IF($B65="","",IF(Registrasi!$E$8&lt;Data!DQ$7,"",IF(BH65=BH$5,1,0)))</f>
        <v/>
      </c>
      <c r="DR65" s="82" t="str">
        <f>IF($B65="","",IF(Registrasi!$E$8&lt;Data!DR$7,"",IF(BI65=BI$5,1,0)))</f>
        <v/>
      </c>
      <c r="DS65" s="82" t="str">
        <f>IF($B65="","",IF(Registrasi!$E$8&lt;Data!DS$7,"",IF(BJ65=BJ$5,1,0)))</f>
        <v/>
      </c>
      <c r="DT65" s="82" t="str">
        <f>IF($B65="","",IF(Registrasi!$E$8&lt;Data!DT$7,"",IF(BK65=BK$5,1,0)))</f>
        <v/>
      </c>
      <c r="DU65" s="82" t="str">
        <f t="shared" si="1"/>
        <v/>
      </c>
      <c r="DV65" s="82" t="str">
        <f>IF(B65="","",Registrasi!$E$8-DU65)</f>
        <v/>
      </c>
      <c r="DW65" s="83" t="str">
        <f>IFERROR(DU65/Registrasi!$E$8*Registrasi!$E$10,"")</f>
        <v/>
      </c>
      <c r="DX65" s="82" t="str">
        <f>IF(B65="","",IF(DW65&gt;=Registrasi!$E$9,"Tuntas","Tidak Tuntas"))</f>
        <v/>
      </c>
    </row>
    <row r="66" spans="1:128" x14ac:dyDescent="0.25">
      <c r="A66" s="12" t="str">
        <f>IF(B66="","",IFERROR(RANK(DU66,$DU$8:$DU$107,0)+COUNTIF($DU$5:$DU66,DU66)-1,""))</f>
        <v/>
      </c>
      <c r="B66" s="50" t="str">
        <f>IF(Registrasi!$E$7&gt;Data!B65,Data!B65+1,"")</f>
        <v/>
      </c>
      <c r="C66" s="58"/>
      <c r="D66" s="51"/>
      <c r="E66" s="51"/>
      <c r="F66" s="51"/>
      <c r="G66" s="51"/>
      <c r="H66" s="51"/>
      <c r="I66" s="53"/>
      <c r="J66" s="53"/>
      <c r="K66" s="53"/>
      <c r="L66" s="53"/>
      <c r="M66" s="53"/>
      <c r="N66" s="51"/>
      <c r="O66" s="51"/>
      <c r="P66" s="51"/>
      <c r="Q66" s="51"/>
      <c r="R66" s="51"/>
      <c r="S66" s="53"/>
      <c r="T66" s="53"/>
      <c r="U66" s="53"/>
      <c r="V66" s="53"/>
      <c r="W66" s="53"/>
      <c r="X66" s="51"/>
      <c r="Y66" s="51"/>
      <c r="Z66" s="51"/>
      <c r="AA66" s="51"/>
      <c r="AB66" s="51"/>
      <c r="AC66" s="53"/>
      <c r="AD66" s="53"/>
      <c r="AE66" s="53"/>
      <c r="AF66" s="53"/>
      <c r="AG66" s="53"/>
      <c r="AH66" s="51"/>
      <c r="AI66" s="51"/>
      <c r="AJ66" s="51"/>
      <c r="AK66" s="51"/>
      <c r="AL66" s="51"/>
      <c r="AM66" s="53"/>
      <c r="AN66" s="53"/>
      <c r="AO66" s="53"/>
      <c r="AP66" s="53"/>
      <c r="AQ66" s="53"/>
      <c r="AR66" s="51"/>
      <c r="AS66" s="51"/>
      <c r="AT66" s="51"/>
      <c r="AU66" s="51"/>
      <c r="AV66" s="51"/>
      <c r="AW66" s="53"/>
      <c r="AX66" s="53"/>
      <c r="AY66" s="53"/>
      <c r="AZ66" s="53"/>
      <c r="BA66" s="53"/>
      <c r="BB66" s="51"/>
      <c r="BC66" s="51"/>
      <c r="BD66" s="51"/>
      <c r="BE66" s="51"/>
      <c r="BF66" s="51"/>
      <c r="BG66" s="53"/>
      <c r="BH66" s="53"/>
      <c r="BI66" s="53"/>
      <c r="BJ66" s="53"/>
      <c r="BK66" s="53"/>
      <c r="BM66" s="82" t="str">
        <f>IF($B66="","",IF(Registrasi!$E$8&lt;Data!BM$7,"",IF(D66=D$5,1,0)))</f>
        <v/>
      </c>
      <c r="BN66" s="82" t="str">
        <f>IF($B66="","",IF(Registrasi!$E$8&lt;Data!BN$7,"",IF(E66=E$5,1,0)))</f>
        <v/>
      </c>
      <c r="BO66" s="82" t="str">
        <f>IF($B66="","",IF(Registrasi!$E$8&lt;Data!BO$7,"",IF(F66=F$5,1,0)))</f>
        <v/>
      </c>
      <c r="BP66" s="82" t="str">
        <f>IF($B66="","",IF(Registrasi!$E$8&lt;Data!BP$7,"",IF(G66=G$5,1,0)))</f>
        <v/>
      </c>
      <c r="BQ66" s="82" t="str">
        <f>IF($B66="","",IF(Registrasi!$E$8&lt;Data!BQ$7,"",IF(H66=H$5,1,0)))</f>
        <v/>
      </c>
      <c r="BR66" s="82" t="str">
        <f>IF($B66="","",IF(Registrasi!$E$8&lt;Data!BR$7,"",IF(I66=I$5,1,0)))</f>
        <v/>
      </c>
      <c r="BS66" s="82" t="str">
        <f>IF($B66="","",IF(Registrasi!$E$8&lt;Data!BS$7,"",IF(J66=J$5,1,0)))</f>
        <v/>
      </c>
      <c r="BT66" s="82" t="str">
        <f>IF($B66="","",IF(Registrasi!$E$8&lt;Data!BT$7,"",IF(K66=K$5,1,0)))</f>
        <v/>
      </c>
      <c r="BU66" s="82" t="str">
        <f>IF($B66="","",IF(Registrasi!$E$8&lt;Data!BU$7,"",IF(L66=L$5,1,0)))</f>
        <v/>
      </c>
      <c r="BV66" s="82" t="str">
        <f>IF($B66="","",IF(Registrasi!$E$8&lt;Data!BV$7,"",IF(M66=M$5,1,0)))</f>
        <v/>
      </c>
      <c r="BW66" s="82" t="str">
        <f>IF($B66="","",IF(Registrasi!$E$8&lt;Data!BW$7,"",IF(N66=N$5,1,0)))</f>
        <v/>
      </c>
      <c r="BX66" s="82" t="str">
        <f>IF($B66="","",IF(Registrasi!$E$8&lt;Data!BX$7,"",IF(O66=O$5,1,0)))</f>
        <v/>
      </c>
      <c r="BY66" s="82" t="str">
        <f>IF($B66="","",IF(Registrasi!$E$8&lt;Data!BY$7,"",IF(P66=P$5,1,0)))</f>
        <v/>
      </c>
      <c r="BZ66" s="82" t="str">
        <f>IF($B66="","",IF(Registrasi!$E$8&lt;Data!BZ$7,"",IF(Q66=Q$5,1,0)))</f>
        <v/>
      </c>
      <c r="CA66" s="82" t="str">
        <f>IF($B66="","",IF(Registrasi!$E$8&lt;Data!CA$7,"",IF(R66=R$5,1,0)))</f>
        <v/>
      </c>
      <c r="CB66" s="82" t="str">
        <f>IF($B66="","",IF(Registrasi!$E$8&lt;Data!CB$7,"",IF(S66=S$5,1,0)))</f>
        <v/>
      </c>
      <c r="CC66" s="82" t="str">
        <f>IF($B66="","",IF(Registrasi!$E$8&lt;Data!CC$7,"",IF(T66=T$5,1,0)))</f>
        <v/>
      </c>
      <c r="CD66" s="82" t="str">
        <f>IF($B66="","",IF(Registrasi!$E$8&lt;Data!CD$7,"",IF(U66=U$5,1,0)))</f>
        <v/>
      </c>
      <c r="CE66" s="82" t="str">
        <f>IF($B66="","",IF(Registrasi!$E$8&lt;Data!CE$7,"",IF(V66=V$5,1,0)))</f>
        <v/>
      </c>
      <c r="CF66" s="82" t="str">
        <f>IF($B66="","",IF(Registrasi!$E$8&lt;Data!CF$7,"",IF(W66=W$5,1,0)))</f>
        <v/>
      </c>
      <c r="CG66" s="82" t="str">
        <f>IF($B66="","",IF(Registrasi!$E$8&lt;Data!CG$7,"",IF(X66=X$5,1,0)))</f>
        <v/>
      </c>
      <c r="CH66" s="82" t="str">
        <f>IF($B66="","",IF(Registrasi!$E$8&lt;Data!CH$7,"",IF(Y66=Y$5,1,0)))</f>
        <v/>
      </c>
      <c r="CI66" s="82" t="str">
        <f>IF($B66="","",IF(Registrasi!$E$8&lt;Data!CI$7,"",IF(Z66=Z$5,1,0)))</f>
        <v/>
      </c>
      <c r="CJ66" s="82" t="str">
        <f>IF($B66="","",IF(Registrasi!$E$8&lt;Data!CJ$7,"",IF(AA66=AA$5,1,0)))</f>
        <v/>
      </c>
      <c r="CK66" s="82" t="str">
        <f>IF($B66="","",IF(Registrasi!$E$8&lt;Data!CK$7,"",IF(AB66=AB$5,1,0)))</f>
        <v/>
      </c>
      <c r="CL66" s="82" t="str">
        <f>IF($B66="","",IF(Registrasi!$E$8&lt;Data!CL$7,"",IF(AC66=AC$5,1,0)))</f>
        <v/>
      </c>
      <c r="CM66" s="82" t="str">
        <f>IF($B66="","",IF(Registrasi!$E$8&lt;Data!CM$7,"",IF(AD66=AD$5,1,0)))</f>
        <v/>
      </c>
      <c r="CN66" s="82" t="str">
        <f>IF($B66="","",IF(Registrasi!$E$8&lt;Data!CN$7,"",IF(AE66=AE$5,1,0)))</f>
        <v/>
      </c>
      <c r="CO66" s="82" t="str">
        <f>IF($B66="","",IF(Registrasi!$E$8&lt;Data!CO$7,"",IF(AF66=AF$5,1,0)))</f>
        <v/>
      </c>
      <c r="CP66" s="82" t="str">
        <f>IF($B66="","",IF(Registrasi!$E$8&lt;Data!CP$7,"",IF(AG66=AG$5,1,0)))</f>
        <v/>
      </c>
      <c r="CQ66" s="82" t="str">
        <f>IF($B66="","",IF(Registrasi!$E$8&lt;Data!CQ$7,"",IF(AH66=AH$5,1,0)))</f>
        <v/>
      </c>
      <c r="CR66" s="82" t="str">
        <f>IF($B66="","",IF(Registrasi!$E$8&lt;Data!CR$7,"",IF(AI66=AI$5,1,0)))</f>
        <v/>
      </c>
      <c r="CS66" s="82" t="str">
        <f>IF($B66="","",IF(Registrasi!$E$8&lt;Data!CS$7,"",IF(AJ66=AJ$5,1,0)))</f>
        <v/>
      </c>
      <c r="CT66" s="82" t="str">
        <f>IF($B66="","",IF(Registrasi!$E$8&lt;Data!CT$7,"",IF(AK66=AK$5,1,0)))</f>
        <v/>
      </c>
      <c r="CU66" s="82" t="str">
        <f>IF($B66="","",IF(Registrasi!$E$8&lt;Data!CU$7,"",IF(AL66=AL$5,1,0)))</f>
        <v/>
      </c>
      <c r="CV66" s="82" t="str">
        <f>IF($B66="","",IF(Registrasi!$E$8&lt;Data!CV$7,"",IF(AM66=AM$5,1,0)))</f>
        <v/>
      </c>
      <c r="CW66" s="82" t="str">
        <f>IF($B66="","",IF(Registrasi!$E$8&lt;Data!CW$7,"",IF(AN66=AN$5,1,0)))</f>
        <v/>
      </c>
      <c r="CX66" s="82" t="str">
        <f>IF($B66="","",IF(Registrasi!$E$8&lt;Data!CX$7,"",IF(AO66=AO$5,1,0)))</f>
        <v/>
      </c>
      <c r="CY66" s="82" t="str">
        <f>IF($B66="","",IF(Registrasi!$E$8&lt;Data!CY$7,"",IF(AP66=AP$5,1,0)))</f>
        <v/>
      </c>
      <c r="CZ66" s="82" t="str">
        <f>IF($B66="","",IF(Registrasi!$E$8&lt;Data!CZ$7,"",IF(AQ66=AQ$5,1,0)))</f>
        <v/>
      </c>
      <c r="DA66" s="82" t="str">
        <f>IF($B66="","",IF(Registrasi!$E$8&lt;Data!DA$7,"",IF(AR66=AR$5,1,0)))</f>
        <v/>
      </c>
      <c r="DB66" s="82" t="str">
        <f>IF($B66="","",IF(Registrasi!$E$8&lt;Data!DB$7,"",IF(AS66=AS$5,1,0)))</f>
        <v/>
      </c>
      <c r="DC66" s="82" t="str">
        <f>IF($B66="","",IF(Registrasi!$E$8&lt;Data!DC$7,"",IF(AT66=AT$5,1,0)))</f>
        <v/>
      </c>
      <c r="DD66" s="82" t="str">
        <f>IF($B66="","",IF(Registrasi!$E$8&lt;Data!DD$7,"",IF(AU66=AU$5,1,0)))</f>
        <v/>
      </c>
      <c r="DE66" s="82" t="str">
        <f>IF($B66="","",IF(Registrasi!$E$8&lt;Data!DE$7,"",IF(AV66=AV$5,1,0)))</f>
        <v/>
      </c>
      <c r="DF66" s="82" t="str">
        <f>IF($B66="","",IF(Registrasi!$E$8&lt;Data!DF$7,"",IF(AW66=AW$5,1,0)))</f>
        <v/>
      </c>
      <c r="DG66" s="82" t="str">
        <f>IF($B66="","",IF(Registrasi!$E$8&lt;Data!DG$7,"",IF(AX66=AX$5,1,0)))</f>
        <v/>
      </c>
      <c r="DH66" s="82" t="str">
        <f>IF($B66="","",IF(Registrasi!$E$8&lt;Data!DH$7,"",IF(AY66=AY$5,1,0)))</f>
        <v/>
      </c>
      <c r="DI66" s="82" t="str">
        <f>IF($B66="","",IF(Registrasi!$E$8&lt;Data!DI$7,"",IF(AZ66=AZ$5,1,0)))</f>
        <v/>
      </c>
      <c r="DJ66" s="82" t="str">
        <f>IF($B66="","",IF(Registrasi!$E$8&lt;Data!DJ$7,"",IF(BA66=BA$5,1,0)))</f>
        <v/>
      </c>
      <c r="DK66" s="82" t="str">
        <f>IF($B66="","",IF(Registrasi!$E$8&lt;Data!DK$7,"",IF(BB66=BB$5,1,0)))</f>
        <v/>
      </c>
      <c r="DL66" s="82" t="str">
        <f>IF($B66="","",IF(Registrasi!$E$8&lt;Data!DL$7,"",IF(BC66=BC$5,1,0)))</f>
        <v/>
      </c>
      <c r="DM66" s="82" t="str">
        <f>IF($B66="","",IF(Registrasi!$E$8&lt;Data!DM$7,"",IF(BD66=BD$5,1,0)))</f>
        <v/>
      </c>
      <c r="DN66" s="82" t="str">
        <f>IF($B66="","",IF(Registrasi!$E$8&lt;Data!DN$7,"",IF(BE66=BE$5,1,0)))</f>
        <v/>
      </c>
      <c r="DO66" s="82" t="str">
        <f>IF($B66="","",IF(Registrasi!$E$8&lt;Data!DO$7,"",IF(BF66=BF$5,1,0)))</f>
        <v/>
      </c>
      <c r="DP66" s="82" t="str">
        <f>IF($B66="","",IF(Registrasi!$E$8&lt;Data!DP$7,"",IF(BG66=BG$5,1,0)))</f>
        <v/>
      </c>
      <c r="DQ66" s="82" t="str">
        <f>IF($B66="","",IF(Registrasi!$E$8&lt;Data!DQ$7,"",IF(BH66=BH$5,1,0)))</f>
        <v/>
      </c>
      <c r="DR66" s="82" t="str">
        <f>IF($B66="","",IF(Registrasi!$E$8&lt;Data!DR$7,"",IF(BI66=BI$5,1,0)))</f>
        <v/>
      </c>
      <c r="DS66" s="82" t="str">
        <f>IF($B66="","",IF(Registrasi!$E$8&lt;Data!DS$7,"",IF(BJ66=BJ$5,1,0)))</f>
        <v/>
      </c>
      <c r="DT66" s="82" t="str">
        <f>IF($B66="","",IF(Registrasi!$E$8&lt;Data!DT$7,"",IF(BK66=BK$5,1,0)))</f>
        <v/>
      </c>
      <c r="DU66" s="82" t="str">
        <f t="shared" si="1"/>
        <v/>
      </c>
      <c r="DV66" s="82" t="str">
        <f>IF(B66="","",Registrasi!$E$8-DU66)</f>
        <v/>
      </c>
      <c r="DW66" s="83" t="str">
        <f>IFERROR(DU66/Registrasi!$E$8*Registrasi!$E$10,"")</f>
        <v/>
      </c>
      <c r="DX66" s="82" t="str">
        <f>IF(B66="","",IF(DW66&gt;=Registrasi!$E$9,"Tuntas","Tidak Tuntas"))</f>
        <v/>
      </c>
    </row>
    <row r="67" spans="1:128" x14ac:dyDescent="0.25">
      <c r="A67" s="12" t="str">
        <f>IF(B67="","",IFERROR(RANK(DU67,$DU$8:$DU$107,0)+COUNTIF($DU$5:$DU67,DU67)-1,""))</f>
        <v/>
      </c>
      <c r="B67" s="50" t="str">
        <f>IF(Registrasi!$E$7&gt;Data!B66,Data!B66+1,"")</f>
        <v/>
      </c>
      <c r="C67" s="58"/>
      <c r="D67" s="51"/>
      <c r="E67" s="51"/>
      <c r="F67" s="51"/>
      <c r="G67" s="51"/>
      <c r="H67" s="51"/>
      <c r="I67" s="53"/>
      <c r="J67" s="53"/>
      <c r="K67" s="53"/>
      <c r="L67" s="53"/>
      <c r="M67" s="53"/>
      <c r="N67" s="51"/>
      <c r="O67" s="51"/>
      <c r="P67" s="51"/>
      <c r="Q67" s="51"/>
      <c r="R67" s="51"/>
      <c r="S67" s="53"/>
      <c r="T67" s="53"/>
      <c r="U67" s="53"/>
      <c r="V67" s="53"/>
      <c r="W67" s="53"/>
      <c r="X67" s="51"/>
      <c r="Y67" s="51"/>
      <c r="Z67" s="51"/>
      <c r="AA67" s="51"/>
      <c r="AB67" s="51"/>
      <c r="AC67" s="53"/>
      <c r="AD67" s="53"/>
      <c r="AE67" s="53"/>
      <c r="AF67" s="53"/>
      <c r="AG67" s="53"/>
      <c r="AH67" s="51"/>
      <c r="AI67" s="51"/>
      <c r="AJ67" s="51"/>
      <c r="AK67" s="51"/>
      <c r="AL67" s="51"/>
      <c r="AM67" s="53"/>
      <c r="AN67" s="53"/>
      <c r="AO67" s="53"/>
      <c r="AP67" s="53"/>
      <c r="AQ67" s="53"/>
      <c r="AR67" s="51"/>
      <c r="AS67" s="51"/>
      <c r="AT67" s="51"/>
      <c r="AU67" s="51"/>
      <c r="AV67" s="51"/>
      <c r="AW67" s="53"/>
      <c r="AX67" s="53"/>
      <c r="AY67" s="53"/>
      <c r="AZ67" s="53"/>
      <c r="BA67" s="53"/>
      <c r="BB67" s="51"/>
      <c r="BC67" s="51"/>
      <c r="BD67" s="51"/>
      <c r="BE67" s="51"/>
      <c r="BF67" s="51"/>
      <c r="BG67" s="53"/>
      <c r="BH67" s="53"/>
      <c r="BI67" s="53"/>
      <c r="BJ67" s="53"/>
      <c r="BK67" s="53"/>
      <c r="BM67" s="82" t="str">
        <f>IF($B67="","",IF(Registrasi!$E$8&lt;Data!BM$7,"",IF(D67=D$5,1,0)))</f>
        <v/>
      </c>
      <c r="BN67" s="82" t="str">
        <f>IF($B67="","",IF(Registrasi!$E$8&lt;Data!BN$7,"",IF(E67=E$5,1,0)))</f>
        <v/>
      </c>
      <c r="BO67" s="82" t="str">
        <f>IF($B67="","",IF(Registrasi!$E$8&lt;Data!BO$7,"",IF(F67=F$5,1,0)))</f>
        <v/>
      </c>
      <c r="BP67" s="82" t="str">
        <f>IF($B67="","",IF(Registrasi!$E$8&lt;Data!BP$7,"",IF(G67=G$5,1,0)))</f>
        <v/>
      </c>
      <c r="BQ67" s="82" t="str">
        <f>IF($B67="","",IF(Registrasi!$E$8&lt;Data!BQ$7,"",IF(H67=H$5,1,0)))</f>
        <v/>
      </c>
      <c r="BR67" s="82" t="str">
        <f>IF($B67="","",IF(Registrasi!$E$8&lt;Data!BR$7,"",IF(I67=I$5,1,0)))</f>
        <v/>
      </c>
      <c r="BS67" s="82" t="str">
        <f>IF($B67="","",IF(Registrasi!$E$8&lt;Data!BS$7,"",IF(J67=J$5,1,0)))</f>
        <v/>
      </c>
      <c r="BT67" s="82" t="str">
        <f>IF($B67="","",IF(Registrasi!$E$8&lt;Data!BT$7,"",IF(K67=K$5,1,0)))</f>
        <v/>
      </c>
      <c r="BU67" s="82" t="str">
        <f>IF($B67="","",IF(Registrasi!$E$8&lt;Data!BU$7,"",IF(L67=L$5,1,0)))</f>
        <v/>
      </c>
      <c r="BV67" s="82" t="str">
        <f>IF($B67="","",IF(Registrasi!$E$8&lt;Data!BV$7,"",IF(M67=M$5,1,0)))</f>
        <v/>
      </c>
      <c r="BW67" s="82" t="str">
        <f>IF($B67="","",IF(Registrasi!$E$8&lt;Data!BW$7,"",IF(N67=N$5,1,0)))</f>
        <v/>
      </c>
      <c r="BX67" s="82" t="str">
        <f>IF($B67="","",IF(Registrasi!$E$8&lt;Data!BX$7,"",IF(O67=O$5,1,0)))</f>
        <v/>
      </c>
      <c r="BY67" s="82" t="str">
        <f>IF($B67="","",IF(Registrasi!$E$8&lt;Data!BY$7,"",IF(P67=P$5,1,0)))</f>
        <v/>
      </c>
      <c r="BZ67" s="82" t="str">
        <f>IF($B67="","",IF(Registrasi!$E$8&lt;Data!BZ$7,"",IF(Q67=Q$5,1,0)))</f>
        <v/>
      </c>
      <c r="CA67" s="82" t="str">
        <f>IF($B67="","",IF(Registrasi!$E$8&lt;Data!CA$7,"",IF(R67=R$5,1,0)))</f>
        <v/>
      </c>
      <c r="CB67" s="82" t="str">
        <f>IF($B67="","",IF(Registrasi!$E$8&lt;Data!CB$7,"",IF(S67=S$5,1,0)))</f>
        <v/>
      </c>
      <c r="CC67" s="82" t="str">
        <f>IF($B67="","",IF(Registrasi!$E$8&lt;Data!CC$7,"",IF(T67=T$5,1,0)))</f>
        <v/>
      </c>
      <c r="CD67" s="82" t="str">
        <f>IF($B67="","",IF(Registrasi!$E$8&lt;Data!CD$7,"",IF(U67=U$5,1,0)))</f>
        <v/>
      </c>
      <c r="CE67" s="82" t="str">
        <f>IF($B67="","",IF(Registrasi!$E$8&lt;Data!CE$7,"",IF(V67=V$5,1,0)))</f>
        <v/>
      </c>
      <c r="CF67" s="82" t="str">
        <f>IF($B67="","",IF(Registrasi!$E$8&lt;Data!CF$7,"",IF(W67=W$5,1,0)))</f>
        <v/>
      </c>
      <c r="CG67" s="82" t="str">
        <f>IF($B67="","",IF(Registrasi!$E$8&lt;Data!CG$7,"",IF(X67=X$5,1,0)))</f>
        <v/>
      </c>
      <c r="CH67" s="82" t="str">
        <f>IF($B67="","",IF(Registrasi!$E$8&lt;Data!CH$7,"",IF(Y67=Y$5,1,0)))</f>
        <v/>
      </c>
      <c r="CI67" s="82" t="str">
        <f>IF($B67="","",IF(Registrasi!$E$8&lt;Data!CI$7,"",IF(Z67=Z$5,1,0)))</f>
        <v/>
      </c>
      <c r="CJ67" s="82" t="str">
        <f>IF($B67="","",IF(Registrasi!$E$8&lt;Data!CJ$7,"",IF(AA67=AA$5,1,0)))</f>
        <v/>
      </c>
      <c r="CK67" s="82" t="str">
        <f>IF($B67="","",IF(Registrasi!$E$8&lt;Data!CK$7,"",IF(AB67=AB$5,1,0)))</f>
        <v/>
      </c>
      <c r="CL67" s="82" t="str">
        <f>IF($B67="","",IF(Registrasi!$E$8&lt;Data!CL$7,"",IF(AC67=AC$5,1,0)))</f>
        <v/>
      </c>
      <c r="CM67" s="82" t="str">
        <f>IF($B67="","",IF(Registrasi!$E$8&lt;Data!CM$7,"",IF(AD67=AD$5,1,0)))</f>
        <v/>
      </c>
      <c r="CN67" s="82" t="str">
        <f>IF($B67="","",IF(Registrasi!$E$8&lt;Data!CN$7,"",IF(AE67=AE$5,1,0)))</f>
        <v/>
      </c>
      <c r="CO67" s="82" t="str">
        <f>IF($B67="","",IF(Registrasi!$E$8&lt;Data!CO$7,"",IF(AF67=AF$5,1,0)))</f>
        <v/>
      </c>
      <c r="CP67" s="82" t="str">
        <f>IF($B67="","",IF(Registrasi!$E$8&lt;Data!CP$7,"",IF(AG67=AG$5,1,0)))</f>
        <v/>
      </c>
      <c r="CQ67" s="82" t="str">
        <f>IF($B67="","",IF(Registrasi!$E$8&lt;Data!CQ$7,"",IF(AH67=AH$5,1,0)))</f>
        <v/>
      </c>
      <c r="CR67" s="82" t="str">
        <f>IF($B67="","",IF(Registrasi!$E$8&lt;Data!CR$7,"",IF(AI67=AI$5,1,0)))</f>
        <v/>
      </c>
      <c r="CS67" s="82" t="str">
        <f>IF($B67="","",IF(Registrasi!$E$8&lt;Data!CS$7,"",IF(AJ67=AJ$5,1,0)))</f>
        <v/>
      </c>
      <c r="CT67" s="82" t="str">
        <f>IF($B67="","",IF(Registrasi!$E$8&lt;Data!CT$7,"",IF(AK67=AK$5,1,0)))</f>
        <v/>
      </c>
      <c r="CU67" s="82" t="str">
        <f>IF($B67="","",IF(Registrasi!$E$8&lt;Data!CU$7,"",IF(AL67=AL$5,1,0)))</f>
        <v/>
      </c>
      <c r="CV67" s="82" t="str">
        <f>IF($B67="","",IF(Registrasi!$E$8&lt;Data!CV$7,"",IF(AM67=AM$5,1,0)))</f>
        <v/>
      </c>
      <c r="CW67" s="82" t="str">
        <f>IF($B67="","",IF(Registrasi!$E$8&lt;Data!CW$7,"",IF(AN67=AN$5,1,0)))</f>
        <v/>
      </c>
      <c r="CX67" s="82" t="str">
        <f>IF($B67="","",IF(Registrasi!$E$8&lt;Data!CX$7,"",IF(AO67=AO$5,1,0)))</f>
        <v/>
      </c>
      <c r="CY67" s="82" t="str">
        <f>IF($B67="","",IF(Registrasi!$E$8&lt;Data!CY$7,"",IF(AP67=AP$5,1,0)))</f>
        <v/>
      </c>
      <c r="CZ67" s="82" t="str">
        <f>IF($B67="","",IF(Registrasi!$E$8&lt;Data!CZ$7,"",IF(AQ67=AQ$5,1,0)))</f>
        <v/>
      </c>
      <c r="DA67" s="82" t="str">
        <f>IF($B67="","",IF(Registrasi!$E$8&lt;Data!DA$7,"",IF(AR67=AR$5,1,0)))</f>
        <v/>
      </c>
      <c r="DB67" s="82" t="str">
        <f>IF($B67="","",IF(Registrasi!$E$8&lt;Data!DB$7,"",IF(AS67=AS$5,1,0)))</f>
        <v/>
      </c>
      <c r="DC67" s="82" t="str">
        <f>IF($B67="","",IF(Registrasi!$E$8&lt;Data!DC$7,"",IF(AT67=AT$5,1,0)))</f>
        <v/>
      </c>
      <c r="DD67" s="82" t="str">
        <f>IF($B67="","",IF(Registrasi!$E$8&lt;Data!DD$7,"",IF(AU67=AU$5,1,0)))</f>
        <v/>
      </c>
      <c r="DE67" s="82" t="str">
        <f>IF($B67="","",IF(Registrasi!$E$8&lt;Data!DE$7,"",IF(AV67=AV$5,1,0)))</f>
        <v/>
      </c>
      <c r="DF67" s="82" t="str">
        <f>IF($B67="","",IF(Registrasi!$E$8&lt;Data!DF$7,"",IF(AW67=AW$5,1,0)))</f>
        <v/>
      </c>
      <c r="DG67" s="82" t="str">
        <f>IF($B67="","",IF(Registrasi!$E$8&lt;Data!DG$7,"",IF(AX67=AX$5,1,0)))</f>
        <v/>
      </c>
      <c r="DH67" s="82" t="str">
        <f>IF($B67="","",IF(Registrasi!$E$8&lt;Data!DH$7,"",IF(AY67=AY$5,1,0)))</f>
        <v/>
      </c>
      <c r="DI67" s="82" t="str">
        <f>IF($B67="","",IF(Registrasi!$E$8&lt;Data!DI$7,"",IF(AZ67=AZ$5,1,0)))</f>
        <v/>
      </c>
      <c r="DJ67" s="82" t="str">
        <f>IF($B67="","",IF(Registrasi!$E$8&lt;Data!DJ$7,"",IF(BA67=BA$5,1,0)))</f>
        <v/>
      </c>
      <c r="DK67" s="82" t="str">
        <f>IF($B67="","",IF(Registrasi!$E$8&lt;Data!DK$7,"",IF(BB67=BB$5,1,0)))</f>
        <v/>
      </c>
      <c r="DL67" s="82" t="str">
        <f>IF($B67="","",IF(Registrasi!$E$8&lt;Data!DL$7,"",IF(BC67=BC$5,1,0)))</f>
        <v/>
      </c>
      <c r="DM67" s="82" t="str">
        <f>IF($B67="","",IF(Registrasi!$E$8&lt;Data!DM$7,"",IF(BD67=BD$5,1,0)))</f>
        <v/>
      </c>
      <c r="DN67" s="82" t="str">
        <f>IF($B67="","",IF(Registrasi!$E$8&lt;Data!DN$7,"",IF(BE67=BE$5,1,0)))</f>
        <v/>
      </c>
      <c r="DO67" s="82" t="str">
        <f>IF($B67="","",IF(Registrasi!$E$8&lt;Data!DO$7,"",IF(BF67=BF$5,1,0)))</f>
        <v/>
      </c>
      <c r="DP67" s="82" t="str">
        <f>IF($B67="","",IF(Registrasi!$E$8&lt;Data!DP$7,"",IF(BG67=BG$5,1,0)))</f>
        <v/>
      </c>
      <c r="DQ67" s="82" t="str">
        <f>IF($B67="","",IF(Registrasi!$E$8&lt;Data!DQ$7,"",IF(BH67=BH$5,1,0)))</f>
        <v/>
      </c>
      <c r="DR67" s="82" t="str">
        <f>IF($B67="","",IF(Registrasi!$E$8&lt;Data!DR$7,"",IF(BI67=BI$5,1,0)))</f>
        <v/>
      </c>
      <c r="DS67" s="82" t="str">
        <f>IF($B67="","",IF(Registrasi!$E$8&lt;Data!DS$7,"",IF(BJ67=BJ$5,1,0)))</f>
        <v/>
      </c>
      <c r="DT67" s="82" t="str">
        <f>IF($B67="","",IF(Registrasi!$E$8&lt;Data!DT$7,"",IF(BK67=BK$5,1,0)))</f>
        <v/>
      </c>
      <c r="DU67" s="82" t="str">
        <f t="shared" si="1"/>
        <v/>
      </c>
      <c r="DV67" s="82" t="str">
        <f>IF(B67="","",Registrasi!$E$8-DU67)</f>
        <v/>
      </c>
      <c r="DW67" s="83" t="str">
        <f>IFERROR(DU67/Registrasi!$E$8*Registrasi!$E$10,"")</f>
        <v/>
      </c>
      <c r="DX67" s="82" t="str">
        <f>IF(B67="","",IF(DW67&gt;=Registrasi!$E$9,"Tuntas","Tidak Tuntas"))</f>
        <v/>
      </c>
    </row>
    <row r="68" spans="1:128" x14ac:dyDescent="0.25">
      <c r="A68" s="12" t="str">
        <f>IF(B68="","",IFERROR(RANK(DU68,$DU$8:$DU$107,0)+COUNTIF($DU$5:$DU68,DU68)-1,""))</f>
        <v/>
      </c>
      <c r="B68" s="50" t="str">
        <f>IF(Registrasi!$E$7&gt;Data!B67,Data!B67+1,"")</f>
        <v/>
      </c>
      <c r="C68" s="58"/>
      <c r="D68" s="51"/>
      <c r="E68" s="51"/>
      <c r="F68" s="51"/>
      <c r="G68" s="51"/>
      <c r="H68" s="51"/>
      <c r="I68" s="53"/>
      <c r="J68" s="53"/>
      <c r="K68" s="53"/>
      <c r="L68" s="53"/>
      <c r="M68" s="53"/>
      <c r="N68" s="51"/>
      <c r="O68" s="51"/>
      <c r="P68" s="51"/>
      <c r="Q68" s="51"/>
      <c r="R68" s="51"/>
      <c r="S68" s="53"/>
      <c r="T68" s="53"/>
      <c r="U68" s="53"/>
      <c r="V68" s="53"/>
      <c r="W68" s="53"/>
      <c r="X68" s="51"/>
      <c r="Y68" s="51"/>
      <c r="Z68" s="51"/>
      <c r="AA68" s="51"/>
      <c r="AB68" s="51"/>
      <c r="AC68" s="53"/>
      <c r="AD68" s="53"/>
      <c r="AE68" s="53"/>
      <c r="AF68" s="53"/>
      <c r="AG68" s="53"/>
      <c r="AH68" s="51"/>
      <c r="AI68" s="51"/>
      <c r="AJ68" s="51"/>
      <c r="AK68" s="51"/>
      <c r="AL68" s="51"/>
      <c r="AM68" s="53"/>
      <c r="AN68" s="53"/>
      <c r="AO68" s="53"/>
      <c r="AP68" s="53"/>
      <c r="AQ68" s="53"/>
      <c r="AR68" s="51"/>
      <c r="AS68" s="51"/>
      <c r="AT68" s="51"/>
      <c r="AU68" s="51"/>
      <c r="AV68" s="51"/>
      <c r="AW68" s="53"/>
      <c r="AX68" s="53"/>
      <c r="AY68" s="53"/>
      <c r="AZ68" s="53"/>
      <c r="BA68" s="53"/>
      <c r="BB68" s="51"/>
      <c r="BC68" s="51"/>
      <c r="BD68" s="51"/>
      <c r="BE68" s="51"/>
      <c r="BF68" s="51"/>
      <c r="BG68" s="53"/>
      <c r="BH68" s="53"/>
      <c r="BI68" s="53"/>
      <c r="BJ68" s="53"/>
      <c r="BK68" s="53"/>
      <c r="BM68" s="82" t="str">
        <f>IF($B68="","",IF(Registrasi!$E$8&lt;Data!BM$7,"",IF(D68=D$5,1,0)))</f>
        <v/>
      </c>
      <c r="BN68" s="82" t="str">
        <f>IF($B68="","",IF(Registrasi!$E$8&lt;Data!BN$7,"",IF(E68=E$5,1,0)))</f>
        <v/>
      </c>
      <c r="BO68" s="82" t="str">
        <f>IF($B68="","",IF(Registrasi!$E$8&lt;Data!BO$7,"",IF(F68=F$5,1,0)))</f>
        <v/>
      </c>
      <c r="BP68" s="82" t="str">
        <f>IF($B68="","",IF(Registrasi!$E$8&lt;Data!BP$7,"",IF(G68=G$5,1,0)))</f>
        <v/>
      </c>
      <c r="BQ68" s="82" t="str">
        <f>IF($B68="","",IF(Registrasi!$E$8&lt;Data!BQ$7,"",IF(H68=H$5,1,0)))</f>
        <v/>
      </c>
      <c r="BR68" s="82" t="str">
        <f>IF($B68="","",IF(Registrasi!$E$8&lt;Data!BR$7,"",IF(I68=I$5,1,0)))</f>
        <v/>
      </c>
      <c r="BS68" s="82" t="str">
        <f>IF($B68="","",IF(Registrasi!$E$8&lt;Data!BS$7,"",IF(J68=J$5,1,0)))</f>
        <v/>
      </c>
      <c r="BT68" s="82" t="str">
        <f>IF($B68="","",IF(Registrasi!$E$8&lt;Data!BT$7,"",IF(K68=K$5,1,0)))</f>
        <v/>
      </c>
      <c r="BU68" s="82" t="str">
        <f>IF($B68="","",IF(Registrasi!$E$8&lt;Data!BU$7,"",IF(L68=L$5,1,0)))</f>
        <v/>
      </c>
      <c r="BV68" s="82" t="str">
        <f>IF($B68="","",IF(Registrasi!$E$8&lt;Data!BV$7,"",IF(M68=M$5,1,0)))</f>
        <v/>
      </c>
      <c r="BW68" s="82" t="str">
        <f>IF($B68="","",IF(Registrasi!$E$8&lt;Data!BW$7,"",IF(N68=N$5,1,0)))</f>
        <v/>
      </c>
      <c r="BX68" s="82" t="str">
        <f>IF($B68="","",IF(Registrasi!$E$8&lt;Data!BX$7,"",IF(O68=O$5,1,0)))</f>
        <v/>
      </c>
      <c r="BY68" s="82" t="str">
        <f>IF($B68="","",IF(Registrasi!$E$8&lt;Data!BY$7,"",IF(P68=P$5,1,0)))</f>
        <v/>
      </c>
      <c r="BZ68" s="82" t="str">
        <f>IF($B68="","",IF(Registrasi!$E$8&lt;Data!BZ$7,"",IF(Q68=Q$5,1,0)))</f>
        <v/>
      </c>
      <c r="CA68" s="82" t="str">
        <f>IF($B68="","",IF(Registrasi!$E$8&lt;Data!CA$7,"",IF(R68=R$5,1,0)))</f>
        <v/>
      </c>
      <c r="CB68" s="82" t="str">
        <f>IF($B68="","",IF(Registrasi!$E$8&lt;Data!CB$7,"",IF(S68=S$5,1,0)))</f>
        <v/>
      </c>
      <c r="CC68" s="82" t="str">
        <f>IF($B68="","",IF(Registrasi!$E$8&lt;Data!CC$7,"",IF(T68=T$5,1,0)))</f>
        <v/>
      </c>
      <c r="CD68" s="82" t="str">
        <f>IF($B68="","",IF(Registrasi!$E$8&lt;Data!CD$7,"",IF(U68=U$5,1,0)))</f>
        <v/>
      </c>
      <c r="CE68" s="82" t="str">
        <f>IF($B68="","",IF(Registrasi!$E$8&lt;Data!CE$7,"",IF(V68=V$5,1,0)))</f>
        <v/>
      </c>
      <c r="CF68" s="82" t="str">
        <f>IF($B68="","",IF(Registrasi!$E$8&lt;Data!CF$7,"",IF(W68=W$5,1,0)))</f>
        <v/>
      </c>
      <c r="CG68" s="82" t="str">
        <f>IF($B68="","",IF(Registrasi!$E$8&lt;Data!CG$7,"",IF(X68=X$5,1,0)))</f>
        <v/>
      </c>
      <c r="CH68" s="82" t="str">
        <f>IF($B68="","",IF(Registrasi!$E$8&lt;Data!CH$7,"",IF(Y68=Y$5,1,0)))</f>
        <v/>
      </c>
      <c r="CI68" s="82" t="str">
        <f>IF($B68="","",IF(Registrasi!$E$8&lt;Data!CI$7,"",IF(Z68=Z$5,1,0)))</f>
        <v/>
      </c>
      <c r="CJ68" s="82" t="str">
        <f>IF($B68="","",IF(Registrasi!$E$8&lt;Data!CJ$7,"",IF(AA68=AA$5,1,0)))</f>
        <v/>
      </c>
      <c r="CK68" s="82" t="str">
        <f>IF($B68="","",IF(Registrasi!$E$8&lt;Data!CK$7,"",IF(AB68=AB$5,1,0)))</f>
        <v/>
      </c>
      <c r="CL68" s="82" t="str">
        <f>IF($B68="","",IF(Registrasi!$E$8&lt;Data!CL$7,"",IF(AC68=AC$5,1,0)))</f>
        <v/>
      </c>
      <c r="CM68" s="82" t="str">
        <f>IF($B68="","",IF(Registrasi!$E$8&lt;Data!CM$7,"",IF(AD68=AD$5,1,0)))</f>
        <v/>
      </c>
      <c r="CN68" s="82" t="str">
        <f>IF($B68="","",IF(Registrasi!$E$8&lt;Data!CN$7,"",IF(AE68=AE$5,1,0)))</f>
        <v/>
      </c>
      <c r="CO68" s="82" t="str">
        <f>IF($B68="","",IF(Registrasi!$E$8&lt;Data!CO$7,"",IF(AF68=AF$5,1,0)))</f>
        <v/>
      </c>
      <c r="CP68" s="82" t="str">
        <f>IF($B68="","",IF(Registrasi!$E$8&lt;Data!CP$7,"",IF(AG68=AG$5,1,0)))</f>
        <v/>
      </c>
      <c r="CQ68" s="82" t="str">
        <f>IF($B68="","",IF(Registrasi!$E$8&lt;Data!CQ$7,"",IF(AH68=AH$5,1,0)))</f>
        <v/>
      </c>
      <c r="CR68" s="82" t="str">
        <f>IF($B68="","",IF(Registrasi!$E$8&lt;Data!CR$7,"",IF(AI68=AI$5,1,0)))</f>
        <v/>
      </c>
      <c r="CS68" s="82" t="str">
        <f>IF($B68="","",IF(Registrasi!$E$8&lt;Data!CS$7,"",IF(AJ68=AJ$5,1,0)))</f>
        <v/>
      </c>
      <c r="CT68" s="82" t="str">
        <f>IF($B68="","",IF(Registrasi!$E$8&lt;Data!CT$7,"",IF(AK68=AK$5,1,0)))</f>
        <v/>
      </c>
      <c r="CU68" s="82" t="str">
        <f>IF($B68="","",IF(Registrasi!$E$8&lt;Data!CU$7,"",IF(AL68=AL$5,1,0)))</f>
        <v/>
      </c>
      <c r="CV68" s="82" t="str">
        <f>IF($B68="","",IF(Registrasi!$E$8&lt;Data!CV$7,"",IF(AM68=AM$5,1,0)))</f>
        <v/>
      </c>
      <c r="CW68" s="82" t="str">
        <f>IF($B68="","",IF(Registrasi!$E$8&lt;Data!CW$7,"",IF(AN68=AN$5,1,0)))</f>
        <v/>
      </c>
      <c r="CX68" s="82" t="str">
        <f>IF($B68="","",IF(Registrasi!$E$8&lt;Data!CX$7,"",IF(AO68=AO$5,1,0)))</f>
        <v/>
      </c>
      <c r="CY68" s="82" t="str">
        <f>IF($B68="","",IF(Registrasi!$E$8&lt;Data!CY$7,"",IF(AP68=AP$5,1,0)))</f>
        <v/>
      </c>
      <c r="CZ68" s="82" t="str">
        <f>IF($B68="","",IF(Registrasi!$E$8&lt;Data!CZ$7,"",IF(AQ68=AQ$5,1,0)))</f>
        <v/>
      </c>
      <c r="DA68" s="82" t="str">
        <f>IF($B68="","",IF(Registrasi!$E$8&lt;Data!DA$7,"",IF(AR68=AR$5,1,0)))</f>
        <v/>
      </c>
      <c r="DB68" s="82" t="str">
        <f>IF($B68="","",IF(Registrasi!$E$8&lt;Data!DB$7,"",IF(AS68=AS$5,1,0)))</f>
        <v/>
      </c>
      <c r="DC68" s="82" t="str">
        <f>IF($B68="","",IF(Registrasi!$E$8&lt;Data!DC$7,"",IF(AT68=AT$5,1,0)))</f>
        <v/>
      </c>
      <c r="DD68" s="82" t="str">
        <f>IF($B68="","",IF(Registrasi!$E$8&lt;Data!DD$7,"",IF(AU68=AU$5,1,0)))</f>
        <v/>
      </c>
      <c r="DE68" s="82" t="str">
        <f>IF($B68="","",IF(Registrasi!$E$8&lt;Data!DE$7,"",IF(AV68=AV$5,1,0)))</f>
        <v/>
      </c>
      <c r="DF68" s="82" t="str">
        <f>IF($B68="","",IF(Registrasi!$E$8&lt;Data!DF$7,"",IF(AW68=AW$5,1,0)))</f>
        <v/>
      </c>
      <c r="DG68" s="82" t="str">
        <f>IF($B68="","",IF(Registrasi!$E$8&lt;Data!DG$7,"",IF(AX68=AX$5,1,0)))</f>
        <v/>
      </c>
      <c r="DH68" s="82" t="str">
        <f>IF($B68="","",IF(Registrasi!$E$8&lt;Data!DH$7,"",IF(AY68=AY$5,1,0)))</f>
        <v/>
      </c>
      <c r="DI68" s="82" t="str">
        <f>IF($B68="","",IF(Registrasi!$E$8&lt;Data!DI$7,"",IF(AZ68=AZ$5,1,0)))</f>
        <v/>
      </c>
      <c r="DJ68" s="82" t="str">
        <f>IF($B68="","",IF(Registrasi!$E$8&lt;Data!DJ$7,"",IF(BA68=BA$5,1,0)))</f>
        <v/>
      </c>
      <c r="DK68" s="82" t="str">
        <f>IF($B68="","",IF(Registrasi!$E$8&lt;Data!DK$7,"",IF(BB68=BB$5,1,0)))</f>
        <v/>
      </c>
      <c r="DL68" s="82" t="str">
        <f>IF($B68="","",IF(Registrasi!$E$8&lt;Data!DL$7,"",IF(BC68=BC$5,1,0)))</f>
        <v/>
      </c>
      <c r="DM68" s="82" t="str">
        <f>IF($B68="","",IF(Registrasi!$E$8&lt;Data!DM$7,"",IF(BD68=BD$5,1,0)))</f>
        <v/>
      </c>
      <c r="DN68" s="82" t="str">
        <f>IF($B68="","",IF(Registrasi!$E$8&lt;Data!DN$7,"",IF(BE68=BE$5,1,0)))</f>
        <v/>
      </c>
      <c r="DO68" s="82" t="str">
        <f>IF($B68="","",IF(Registrasi!$E$8&lt;Data!DO$7,"",IF(BF68=BF$5,1,0)))</f>
        <v/>
      </c>
      <c r="DP68" s="82" t="str">
        <f>IF($B68="","",IF(Registrasi!$E$8&lt;Data!DP$7,"",IF(BG68=BG$5,1,0)))</f>
        <v/>
      </c>
      <c r="DQ68" s="82" t="str">
        <f>IF($B68="","",IF(Registrasi!$E$8&lt;Data!DQ$7,"",IF(BH68=BH$5,1,0)))</f>
        <v/>
      </c>
      <c r="DR68" s="82" t="str">
        <f>IF($B68="","",IF(Registrasi!$E$8&lt;Data!DR$7,"",IF(BI68=BI$5,1,0)))</f>
        <v/>
      </c>
      <c r="DS68" s="82" t="str">
        <f>IF($B68="","",IF(Registrasi!$E$8&lt;Data!DS$7,"",IF(BJ68=BJ$5,1,0)))</f>
        <v/>
      </c>
      <c r="DT68" s="82" t="str">
        <f>IF($B68="","",IF(Registrasi!$E$8&lt;Data!DT$7,"",IF(BK68=BK$5,1,0)))</f>
        <v/>
      </c>
      <c r="DU68" s="82" t="str">
        <f t="shared" si="1"/>
        <v/>
      </c>
      <c r="DV68" s="82" t="str">
        <f>IF(B68="","",Registrasi!$E$8-DU68)</f>
        <v/>
      </c>
      <c r="DW68" s="83" t="str">
        <f>IFERROR(DU68/Registrasi!$E$8*Registrasi!$E$10,"")</f>
        <v/>
      </c>
      <c r="DX68" s="82" t="str">
        <f>IF(B68="","",IF(DW68&gt;=Registrasi!$E$9,"Tuntas","Tidak Tuntas"))</f>
        <v/>
      </c>
    </row>
    <row r="69" spans="1:128" x14ac:dyDescent="0.25">
      <c r="A69" s="12" t="str">
        <f>IF(B69="","",IFERROR(RANK(DU69,$DU$8:$DU$107,0)+COUNTIF($DU$5:$DU69,DU69)-1,""))</f>
        <v/>
      </c>
      <c r="B69" s="50" t="str">
        <f>IF(Registrasi!$E$7&gt;Data!B68,Data!B68+1,"")</f>
        <v/>
      </c>
      <c r="C69" s="58"/>
      <c r="D69" s="51"/>
      <c r="E69" s="51"/>
      <c r="F69" s="51"/>
      <c r="G69" s="51"/>
      <c r="H69" s="51"/>
      <c r="I69" s="53"/>
      <c r="J69" s="53"/>
      <c r="K69" s="53"/>
      <c r="L69" s="53"/>
      <c r="M69" s="53"/>
      <c r="N69" s="51"/>
      <c r="O69" s="51"/>
      <c r="P69" s="51"/>
      <c r="Q69" s="51"/>
      <c r="R69" s="51"/>
      <c r="S69" s="53"/>
      <c r="T69" s="53"/>
      <c r="U69" s="53"/>
      <c r="V69" s="53"/>
      <c r="W69" s="53"/>
      <c r="X69" s="51"/>
      <c r="Y69" s="51"/>
      <c r="Z69" s="51"/>
      <c r="AA69" s="51"/>
      <c r="AB69" s="51"/>
      <c r="AC69" s="53"/>
      <c r="AD69" s="53"/>
      <c r="AE69" s="53"/>
      <c r="AF69" s="53"/>
      <c r="AG69" s="53"/>
      <c r="AH69" s="51"/>
      <c r="AI69" s="51"/>
      <c r="AJ69" s="51"/>
      <c r="AK69" s="51"/>
      <c r="AL69" s="51"/>
      <c r="AM69" s="53"/>
      <c r="AN69" s="53"/>
      <c r="AO69" s="53"/>
      <c r="AP69" s="53"/>
      <c r="AQ69" s="53"/>
      <c r="AR69" s="51"/>
      <c r="AS69" s="51"/>
      <c r="AT69" s="51"/>
      <c r="AU69" s="51"/>
      <c r="AV69" s="51"/>
      <c r="AW69" s="53"/>
      <c r="AX69" s="53"/>
      <c r="AY69" s="53"/>
      <c r="AZ69" s="53"/>
      <c r="BA69" s="53"/>
      <c r="BB69" s="51"/>
      <c r="BC69" s="51"/>
      <c r="BD69" s="51"/>
      <c r="BE69" s="51"/>
      <c r="BF69" s="51"/>
      <c r="BG69" s="53"/>
      <c r="BH69" s="53"/>
      <c r="BI69" s="53"/>
      <c r="BJ69" s="53"/>
      <c r="BK69" s="53"/>
      <c r="BM69" s="82" t="str">
        <f>IF($B69="","",IF(Registrasi!$E$8&lt;Data!BM$7,"",IF(D69=D$5,1,0)))</f>
        <v/>
      </c>
      <c r="BN69" s="82" t="str">
        <f>IF($B69="","",IF(Registrasi!$E$8&lt;Data!BN$7,"",IF(E69=E$5,1,0)))</f>
        <v/>
      </c>
      <c r="BO69" s="82" t="str">
        <f>IF($B69="","",IF(Registrasi!$E$8&lt;Data!BO$7,"",IF(F69=F$5,1,0)))</f>
        <v/>
      </c>
      <c r="BP69" s="82" t="str">
        <f>IF($B69="","",IF(Registrasi!$E$8&lt;Data!BP$7,"",IF(G69=G$5,1,0)))</f>
        <v/>
      </c>
      <c r="BQ69" s="82" t="str">
        <f>IF($B69="","",IF(Registrasi!$E$8&lt;Data!BQ$7,"",IF(H69=H$5,1,0)))</f>
        <v/>
      </c>
      <c r="BR69" s="82" t="str">
        <f>IF($B69="","",IF(Registrasi!$E$8&lt;Data!BR$7,"",IF(I69=I$5,1,0)))</f>
        <v/>
      </c>
      <c r="BS69" s="82" t="str">
        <f>IF($B69="","",IF(Registrasi!$E$8&lt;Data!BS$7,"",IF(J69=J$5,1,0)))</f>
        <v/>
      </c>
      <c r="BT69" s="82" t="str">
        <f>IF($B69="","",IF(Registrasi!$E$8&lt;Data!BT$7,"",IF(K69=K$5,1,0)))</f>
        <v/>
      </c>
      <c r="BU69" s="82" t="str">
        <f>IF($B69="","",IF(Registrasi!$E$8&lt;Data!BU$7,"",IF(L69=L$5,1,0)))</f>
        <v/>
      </c>
      <c r="BV69" s="82" t="str">
        <f>IF($B69="","",IF(Registrasi!$E$8&lt;Data!BV$7,"",IF(M69=M$5,1,0)))</f>
        <v/>
      </c>
      <c r="BW69" s="82" t="str">
        <f>IF($B69="","",IF(Registrasi!$E$8&lt;Data!BW$7,"",IF(N69=N$5,1,0)))</f>
        <v/>
      </c>
      <c r="BX69" s="82" t="str">
        <f>IF($B69="","",IF(Registrasi!$E$8&lt;Data!BX$7,"",IF(O69=O$5,1,0)))</f>
        <v/>
      </c>
      <c r="BY69" s="82" t="str">
        <f>IF($B69="","",IF(Registrasi!$E$8&lt;Data!BY$7,"",IF(P69=P$5,1,0)))</f>
        <v/>
      </c>
      <c r="BZ69" s="82" t="str">
        <f>IF($B69="","",IF(Registrasi!$E$8&lt;Data!BZ$7,"",IF(Q69=Q$5,1,0)))</f>
        <v/>
      </c>
      <c r="CA69" s="82" t="str">
        <f>IF($B69="","",IF(Registrasi!$E$8&lt;Data!CA$7,"",IF(R69=R$5,1,0)))</f>
        <v/>
      </c>
      <c r="CB69" s="82" t="str">
        <f>IF($B69="","",IF(Registrasi!$E$8&lt;Data!CB$7,"",IF(S69=S$5,1,0)))</f>
        <v/>
      </c>
      <c r="CC69" s="82" t="str">
        <f>IF($B69="","",IF(Registrasi!$E$8&lt;Data!CC$7,"",IF(T69=T$5,1,0)))</f>
        <v/>
      </c>
      <c r="CD69" s="82" t="str">
        <f>IF($B69="","",IF(Registrasi!$E$8&lt;Data!CD$7,"",IF(U69=U$5,1,0)))</f>
        <v/>
      </c>
      <c r="CE69" s="82" t="str">
        <f>IF($B69="","",IF(Registrasi!$E$8&lt;Data!CE$7,"",IF(V69=V$5,1,0)))</f>
        <v/>
      </c>
      <c r="CF69" s="82" t="str">
        <f>IF($B69="","",IF(Registrasi!$E$8&lt;Data!CF$7,"",IF(W69=W$5,1,0)))</f>
        <v/>
      </c>
      <c r="CG69" s="82" t="str">
        <f>IF($B69="","",IF(Registrasi!$E$8&lt;Data!CG$7,"",IF(X69=X$5,1,0)))</f>
        <v/>
      </c>
      <c r="CH69" s="82" t="str">
        <f>IF($B69="","",IF(Registrasi!$E$8&lt;Data!CH$7,"",IF(Y69=Y$5,1,0)))</f>
        <v/>
      </c>
      <c r="CI69" s="82" t="str">
        <f>IF($B69="","",IF(Registrasi!$E$8&lt;Data!CI$7,"",IF(Z69=Z$5,1,0)))</f>
        <v/>
      </c>
      <c r="CJ69" s="82" t="str">
        <f>IF($B69="","",IF(Registrasi!$E$8&lt;Data!CJ$7,"",IF(AA69=AA$5,1,0)))</f>
        <v/>
      </c>
      <c r="CK69" s="82" t="str">
        <f>IF($B69="","",IF(Registrasi!$E$8&lt;Data!CK$7,"",IF(AB69=AB$5,1,0)))</f>
        <v/>
      </c>
      <c r="CL69" s="82" t="str">
        <f>IF($B69="","",IF(Registrasi!$E$8&lt;Data!CL$7,"",IF(AC69=AC$5,1,0)))</f>
        <v/>
      </c>
      <c r="CM69" s="82" t="str">
        <f>IF($B69="","",IF(Registrasi!$E$8&lt;Data!CM$7,"",IF(AD69=AD$5,1,0)))</f>
        <v/>
      </c>
      <c r="CN69" s="82" t="str">
        <f>IF($B69="","",IF(Registrasi!$E$8&lt;Data!CN$7,"",IF(AE69=AE$5,1,0)))</f>
        <v/>
      </c>
      <c r="CO69" s="82" t="str">
        <f>IF($B69="","",IF(Registrasi!$E$8&lt;Data!CO$7,"",IF(AF69=AF$5,1,0)))</f>
        <v/>
      </c>
      <c r="CP69" s="82" t="str">
        <f>IF($B69="","",IF(Registrasi!$E$8&lt;Data!CP$7,"",IF(AG69=AG$5,1,0)))</f>
        <v/>
      </c>
      <c r="CQ69" s="82" t="str">
        <f>IF($B69="","",IF(Registrasi!$E$8&lt;Data!CQ$7,"",IF(AH69=AH$5,1,0)))</f>
        <v/>
      </c>
      <c r="CR69" s="82" t="str">
        <f>IF($B69="","",IF(Registrasi!$E$8&lt;Data!CR$7,"",IF(AI69=AI$5,1,0)))</f>
        <v/>
      </c>
      <c r="CS69" s="82" t="str">
        <f>IF($B69="","",IF(Registrasi!$E$8&lt;Data!CS$7,"",IF(AJ69=AJ$5,1,0)))</f>
        <v/>
      </c>
      <c r="CT69" s="82" t="str">
        <f>IF($B69="","",IF(Registrasi!$E$8&lt;Data!CT$7,"",IF(AK69=AK$5,1,0)))</f>
        <v/>
      </c>
      <c r="CU69" s="82" t="str">
        <f>IF($B69="","",IF(Registrasi!$E$8&lt;Data!CU$7,"",IF(AL69=AL$5,1,0)))</f>
        <v/>
      </c>
      <c r="CV69" s="82" t="str">
        <f>IF($B69="","",IF(Registrasi!$E$8&lt;Data!CV$7,"",IF(AM69=AM$5,1,0)))</f>
        <v/>
      </c>
      <c r="CW69" s="82" t="str">
        <f>IF($B69="","",IF(Registrasi!$E$8&lt;Data!CW$7,"",IF(AN69=AN$5,1,0)))</f>
        <v/>
      </c>
      <c r="CX69" s="82" t="str">
        <f>IF($B69="","",IF(Registrasi!$E$8&lt;Data!CX$7,"",IF(AO69=AO$5,1,0)))</f>
        <v/>
      </c>
      <c r="CY69" s="82" t="str">
        <f>IF($B69="","",IF(Registrasi!$E$8&lt;Data!CY$7,"",IF(AP69=AP$5,1,0)))</f>
        <v/>
      </c>
      <c r="CZ69" s="82" t="str">
        <f>IF($B69="","",IF(Registrasi!$E$8&lt;Data!CZ$7,"",IF(AQ69=AQ$5,1,0)))</f>
        <v/>
      </c>
      <c r="DA69" s="82" t="str">
        <f>IF($B69="","",IF(Registrasi!$E$8&lt;Data!DA$7,"",IF(AR69=AR$5,1,0)))</f>
        <v/>
      </c>
      <c r="DB69" s="82" t="str">
        <f>IF($B69="","",IF(Registrasi!$E$8&lt;Data!DB$7,"",IF(AS69=AS$5,1,0)))</f>
        <v/>
      </c>
      <c r="DC69" s="82" t="str">
        <f>IF($B69="","",IF(Registrasi!$E$8&lt;Data!DC$7,"",IF(AT69=AT$5,1,0)))</f>
        <v/>
      </c>
      <c r="DD69" s="82" t="str">
        <f>IF($B69="","",IF(Registrasi!$E$8&lt;Data!DD$7,"",IF(AU69=AU$5,1,0)))</f>
        <v/>
      </c>
      <c r="DE69" s="82" t="str">
        <f>IF($B69="","",IF(Registrasi!$E$8&lt;Data!DE$7,"",IF(AV69=AV$5,1,0)))</f>
        <v/>
      </c>
      <c r="DF69" s="82" t="str">
        <f>IF($B69="","",IF(Registrasi!$E$8&lt;Data!DF$7,"",IF(AW69=AW$5,1,0)))</f>
        <v/>
      </c>
      <c r="DG69" s="82" t="str">
        <f>IF($B69="","",IF(Registrasi!$E$8&lt;Data!DG$7,"",IF(AX69=AX$5,1,0)))</f>
        <v/>
      </c>
      <c r="DH69" s="82" t="str">
        <f>IF($B69="","",IF(Registrasi!$E$8&lt;Data!DH$7,"",IF(AY69=AY$5,1,0)))</f>
        <v/>
      </c>
      <c r="DI69" s="82" t="str">
        <f>IF($B69="","",IF(Registrasi!$E$8&lt;Data!DI$7,"",IF(AZ69=AZ$5,1,0)))</f>
        <v/>
      </c>
      <c r="DJ69" s="82" t="str">
        <f>IF($B69="","",IF(Registrasi!$E$8&lt;Data!DJ$7,"",IF(BA69=BA$5,1,0)))</f>
        <v/>
      </c>
      <c r="DK69" s="82" t="str">
        <f>IF($B69="","",IF(Registrasi!$E$8&lt;Data!DK$7,"",IF(BB69=BB$5,1,0)))</f>
        <v/>
      </c>
      <c r="DL69" s="82" t="str">
        <f>IF($B69="","",IF(Registrasi!$E$8&lt;Data!DL$7,"",IF(BC69=BC$5,1,0)))</f>
        <v/>
      </c>
      <c r="DM69" s="82" t="str">
        <f>IF($B69="","",IF(Registrasi!$E$8&lt;Data!DM$7,"",IF(BD69=BD$5,1,0)))</f>
        <v/>
      </c>
      <c r="DN69" s="82" t="str">
        <f>IF($B69="","",IF(Registrasi!$E$8&lt;Data!DN$7,"",IF(BE69=BE$5,1,0)))</f>
        <v/>
      </c>
      <c r="DO69" s="82" t="str">
        <f>IF($B69="","",IF(Registrasi!$E$8&lt;Data!DO$7,"",IF(BF69=BF$5,1,0)))</f>
        <v/>
      </c>
      <c r="DP69" s="82" t="str">
        <f>IF($B69="","",IF(Registrasi!$E$8&lt;Data!DP$7,"",IF(BG69=BG$5,1,0)))</f>
        <v/>
      </c>
      <c r="DQ69" s="82" t="str">
        <f>IF($B69="","",IF(Registrasi!$E$8&lt;Data!DQ$7,"",IF(BH69=BH$5,1,0)))</f>
        <v/>
      </c>
      <c r="DR69" s="82" t="str">
        <f>IF($B69="","",IF(Registrasi!$E$8&lt;Data!DR$7,"",IF(BI69=BI$5,1,0)))</f>
        <v/>
      </c>
      <c r="DS69" s="82" t="str">
        <f>IF($B69="","",IF(Registrasi!$E$8&lt;Data!DS$7,"",IF(BJ69=BJ$5,1,0)))</f>
        <v/>
      </c>
      <c r="DT69" s="82" t="str">
        <f>IF($B69="","",IF(Registrasi!$E$8&lt;Data!DT$7,"",IF(BK69=BK$5,1,0)))</f>
        <v/>
      </c>
      <c r="DU69" s="82" t="str">
        <f t="shared" si="1"/>
        <v/>
      </c>
      <c r="DV69" s="82" t="str">
        <f>IF(B69="","",Registrasi!$E$8-DU69)</f>
        <v/>
      </c>
      <c r="DW69" s="83" t="str">
        <f>IFERROR(DU69/Registrasi!$E$8*Registrasi!$E$10,"")</f>
        <v/>
      </c>
      <c r="DX69" s="82" t="str">
        <f>IF(B69="","",IF(DW69&gt;=Registrasi!$E$9,"Tuntas","Tidak Tuntas"))</f>
        <v/>
      </c>
    </row>
    <row r="70" spans="1:128" x14ac:dyDescent="0.25">
      <c r="A70" s="12" t="str">
        <f>IF(B70="","",IFERROR(RANK(DU70,$DU$8:$DU$107,0)+COUNTIF($DU$5:$DU70,DU70)-1,""))</f>
        <v/>
      </c>
      <c r="B70" s="50" t="str">
        <f>IF(Registrasi!$E$7&gt;Data!B69,Data!B69+1,"")</f>
        <v/>
      </c>
      <c r="C70" s="58"/>
      <c r="D70" s="51"/>
      <c r="E70" s="51"/>
      <c r="F70" s="51"/>
      <c r="G70" s="51"/>
      <c r="H70" s="51"/>
      <c r="I70" s="53"/>
      <c r="J70" s="53"/>
      <c r="K70" s="53"/>
      <c r="L70" s="53"/>
      <c r="M70" s="53"/>
      <c r="N70" s="51"/>
      <c r="O70" s="51"/>
      <c r="P70" s="51"/>
      <c r="Q70" s="51"/>
      <c r="R70" s="51"/>
      <c r="S70" s="53"/>
      <c r="T70" s="53"/>
      <c r="U70" s="53"/>
      <c r="V70" s="53"/>
      <c r="W70" s="53"/>
      <c r="X70" s="51"/>
      <c r="Y70" s="51"/>
      <c r="Z70" s="51"/>
      <c r="AA70" s="51"/>
      <c r="AB70" s="51"/>
      <c r="AC70" s="53"/>
      <c r="AD70" s="53"/>
      <c r="AE70" s="53"/>
      <c r="AF70" s="53"/>
      <c r="AG70" s="53"/>
      <c r="AH70" s="51"/>
      <c r="AI70" s="51"/>
      <c r="AJ70" s="51"/>
      <c r="AK70" s="51"/>
      <c r="AL70" s="51"/>
      <c r="AM70" s="53"/>
      <c r="AN70" s="53"/>
      <c r="AO70" s="53"/>
      <c r="AP70" s="53"/>
      <c r="AQ70" s="53"/>
      <c r="AR70" s="51"/>
      <c r="AS70" s="51"/>
      <c r="AT70" s="51"/>
      <c r="AU70" s="51"/>
      <c r="AV70" s="51"/>
      <c r="AW70" s="53"/>
      <c r="AX70" s="53"/>
      <c r="AY70" s="53"/>
      <c r="AZ70" s="53"/>
      <c r="BA70" s="53"/>
      <c r="BB70" s="51"/>
      <c r="BC70" s="51"/>
      <c r="BD70" s="51"/>
      <c r="BE70" s="51"/>
      <c r="BF70" s="51"/>
      <c r="BG70" s="53"/>
      <c r="BH70" s="53"/>
      <c r="BI70" s="53"/>
      <c r="BJ70" s="53"/>
      <c r="BK70" s="53"/>
      <c r="BM70" s="82" t="str">
        <f>IF($B70="","",IF(Registrasi!$E$8&lt;Data!BM$7,"",IF(D70=D$5,1,0)))</f>
        <v/>
      </c>
      <c r="BN70" s="82" t="str">
        <f>IF($B70="","",IF(Registrasi!$E$8&lt;Data!BN$7,"",IF(E70=E$5,1,0)))</f>
        <v/>
      </c>
      <c r="BO70" s="82" t="str">
        <f>IF($B70="","",IF(Registrasi!$E$8&lt;Data!BO$7,"",IF(F70=F$5,1,0)))</f>
        <v/>
      </c>
      <c r="BP70" s="82" t="str">
        <f>IF($B70="","",IF(Registrasi!$E$8&lt;Data!BP$7,"",IF(G70=G$5,1,0)))</f>
        <v/>
      </c>
      <c r="BQ70" s="82" t="str">
        <f>IF($B70="","",IF(Registrasi!$E$8&lt;Data!BQ$7,"",IF(H70=H$5,1,0)))</f>
        <v/>
      </c>
      <c r="BR70" s="82" t="str">
        <f>IF($B70="","",IF(Registrasi!$E$8&lt;Data!BR$7,"",IF(I70=I$5,1,0)))</f>
        <v/>
      </c>
      <c r="BS70" s="82" t="str">
        <f>IF($B70="","",IF(Registrasi!$E$8&lt;Data!BS$7,"",IF(J70=J$5,1,0)))</f>
        <v/>
      </c>
      <c r="BT70" s="82" t="str">
        <f>IF($B70="","",IF(Registrasi!$E$8&lt;Data!BT$7,"",IF(K70=K$5,1,0)))</f>
        <v/>
      </c>
      <c r="BU70" s="82" t="str">
        <f>IF($B70="","",IF(Registrasi!$E$8&lt;Data!BU$7,"",IF(L70=L$5,1,0)))</f>
        <v/>
      </c>
      <c r="BV70" s="82" t="str">
        <f>IF($B70="","",IF(Registrasi!$E$8&lt;Data!BV$7,"",IF(M70=M$5,1,0)))</f>
        <v/>
      </c>
      <c r="BW70" s="82" t="str">
        <f>IF($B70="","",IF(Registrasi!$E$8&lt;Data!BW$7,"",IF(N70=N$5,1,0)))</f>
        <v/>
      </c>
      <c r="BX70" s="82" t="str">
        <f>IF($B70="","",IF(Registrasi!$E$8&lt;Data!BX$7,"",IF(O70=O$5,1,0)))</f>
        <v/>
      </c>
      <c r="BY70" s="82" t="str">
        <f>IF($B70="","",IF(Registrasi!$E$8&lt;Data!BY$7,"",IF(P70=P$5,1,0)))</f>
        <v/>
      </c>
      <c r="BZ70" s="82" t="str">
        <f>IF($B70="","",IF(Registrasi!$E$8&lt;Data!BZ$7,"",IF(Q70=Q$5,1,0)))</f>
        <v/>
      </c>
      <c r="CA70" s="82" t="str">
        <f>IF($B70="","",IF(Registrasi!$E$8&lt;Data!CA$7,"",IF(R70=R$5,1,0)))</f>
        <v/>
      </c>
      <c r="CB70" s="82" t="str">
        <f>IF($B70="","",IF(Registrasi!$E$8&lt;Data!CB$7,"",IF(S70=S$5,1,0)))</f>
        <v/>
      </c>
      <c r="CC70" s="82" t="str">
        <f>IF($B70="","",IF(Registrasi!$E$8&lt;Data!CC$7,"",IF(T70=T$5,1,0)))</f>
        <v/>
      </c>
      <c r="CD70" s="82" t="str">
        <f>IF($B70="","",IF(Registrasi!$E$8&lt;Data!CD$7,"",IF(U70=U$5,1,0)))</f>
        <v/>
      </c>
      <c r="CE70" s="82" t="str">
        <f>IF($B70="","",IF(Registrasi!$E$8&lt;Data!CE$7,"",IF(V70=V$5,1,0)))</f>
        <v/>
      </c>
      <c r="CF70" s="82" t="str">
        <f>IF($B70="","",IF(Registrasi!$E$8&lt;Data!CF$7,"",IF(W70=W$5,1,0)))</f>
        <v/>
      </c>
      <c r="CG70" s="82" t="str">
        <f>IF($B70="","",IF(Registrasi!$E$8&lt;Data!CG$7,"",IF(X70=X$5,1,0)))</f>
        <v/>
      </c>
      <c r="CH70" s="82" t="str">
        <f>IF($B70="","",IF(Registrasi!$E$8&lt;Data!CH$7,"",IF(Y70=Y$5,1,0)))</f>
        <v/>
      </c>
      <c r="CI70" s="82" t="str">
        <f>IF($B70="","",IF(Registrasi!$E$8&lt;Data!CI$7,"",IF(Z70=Z$5,1,0)))</f>
        <v/>
      </c>
      <c r="CJ70" s="82" t="str">
        <f>IF($B70="","",IF(Registrasi!$E$8&lt;Data!CJ$7,"",IF(AA70=AA$5,1,0)))</f>
        <v/>
      </c>
      <c r="CK70" s="82" t="str">
        <f>IF($B70="","",IF(Registrasi!$E$8&lt;Data!CK$7,"",IF(AB70=AB$5,1,0)))</f>
        <v/>
      </c>
      <c r="CL70" s="82" t="str">
        <f>IF($B70="","",IF(Registrasi!$E$8&lt;Data!CL$7,"",IF(AC70=AC$5,1,0)))</f>
        <v/>
      </c>
      <c r="CM70" s="82" t="str">
        <f>IF($B70="","",IF(Registrasi!$E$8&lt;Data!CM$7,"",IF(AD70=AD$5,1,0)))</f>
        <v/>
      </c>
      <c r="CN70" s="82" t="str">
        <f>IF($B70="","",IF(Registrasi!$E$8&lt;Data!CN$7,"",IF(AE70=AE$5,1,0)))</f>
        <v/>
      </c>
      <c r="CO70" s="82" t="str">
        <f>IF($B70="","",IF(Registrasi!$E$8&lt;Data!CO$7,"",IF(AF70=AF$5,1,0)))</f>
        <v/>
      </c>
      <c r="CP70" s="82" t="str">
        <f>IF($B70="","",IF(Registrasi!$E$8&lt;Data!CP$7,"",IF(AG70=AG$5,1,0)))</f>
        <v/>
      </c>
      <c r="CQ70" s="82" t="str">
        <f>IF($B70="","",IF(Registrasi!$E$8&lt;Data!CQ$7,"",IF(AH70=AH$5,1,0)))</f>
        <v/>
      </c>
      <c r="CR70" s="82" t="str">
        <f>IF($B70="","",IF(Registrasi!$E$8&lt;Data!CR$7,"",IF(AI70=AI$5,1,0)))</f>
        <v/>
      </c>
      <c r="CS70" s="82" t="str">
        <f>IF($B70="","",IF(Registrasi!$E$8&lt;Data!CS$7,"",IF(AJ70=AJ$5,1,0)))</f>
        <v/>
      </c>
      <c r="CT70" s="82" t="str">
        <f>IF($B70="","",IF(Registrasi!$E$8&lt;Data!CT$7,"",IF(AK70=AK$5,1,0)))</f>
        <v/>
      </c>
      <c r="CU70" s="82" t="str">
        <f>IF($B70="","",IF(Registrasi!$E$8&lt;Data!CU$7,"",IF(AL70=AL$5,1,0)))</f>
        <v/>
      </c>
      <c r="CV70" s="82" t="str">
        <f>IF($B70="","",IF(Registrasi!$E$8&lt;Data!CV$7,"",IF(AM70=AM$5,1,0)))</f>
        <v/>
      </c>
      <c r="CW70" s="82" t="str">
        <f>IF($B70="","",IF(Registrasi!$E$8&lt;Data!CW$7,"",IF(AN70=AN$5,1,0)))</f>
        <v/>
      </c>
      <c r="CX70" s="82" t="str">
        <f>IF($B70="","",IF(Registrasi!$E$8&lt;Data!CX$7,"",IF(AO70=AO$5,1,0)))</f>
        <v/>
      </c>
      <c r="CY70" s="82" t="str">
        <f>IF($B70="","",IF(Registrasi!$E$8&lt;Data!CY$7,"",IF(AP70=AP$5,1,0)))</f>
        <v/>
      </c>
      <c r="CZ70" s="82" t="str">
        <f>IF($B70="","",IF(Registrasi!$E$8&lt;Data!CZ$7,"",IF(AQ70=AQ$5,1,0)))</f>
        <v/>
      </c>
      <c r="DA70" s="82" t="str">
        <f>IF($B70="","",IF(Registrasi!$E$8&lt;Data!DA$7,"",IF(AR70=AR$5,1,0)))</f>
        <v/>
      </c>
      <c r="DB70" s="82" t="str">
        <f>IF($B70="","",IF(Registrasi!$E$8&lt;Data!DB$7,"",IF(AS70=AS$5,1,0)))</f>
        <v/>
      </c>
      <c r="DC70" s="82" t="str">
        <f>IF($B70="","",IF(Registrasi!$E$8&lt;Data!DC$7,"",IF(AT70=AT$5,1,0)))</f>
        <v/>
      </c>
      <c r="DD70" s="82" t="str">
        <f>IF($B70="","",IF(Registrasi!$E$8&lt;Data!DD$7,"",IF(AU70=AU$5,1,0)))</f>
        <v/>
      </c>
      <c r="DE70" s="82" t="str">
        <f>IF($B70="","",IF(Registrasi!$E$8&lt;Data!DE$7,"",IF(AV70=AV$5,1,0)))</f>
        <v/>
      </c>
      <c r="DF70" s="82" t="str">
        <f>IF($B70="","",IF(Registrasi!$E$8&lt;Data!DF$7,"",IF(AW70=AW$5,1,0)))</f>
        <v/>
      </c>
      <c r="DG70" s="82" t="str">
        <f>IF($B70="","",IF(Registrasi!$E$8&lt;Data!DG$7,"",IF(AX70=AX$5,1,0)))</f>
        <v/>
      </c>
      <c r="DH70" s="82" t="str">
        <f>IF($B70="","",IF(Registrasi!$E$8&lt;Data!DH$7,"",IF(AY70=AY$5,1,0)))</f>
        <v/>
      </c>
      <c r="DI70" s="82" t="str">
        <f>IF($B70="","",IF(Registrasi!$E$8&lt;Data!DI$7,"",IF(AZ70=AZ$5,1,0)))</f>
        <v/>
      </c>
      <c r="DJ70" s="82" t="str">
        <f>IF($B70="","",IF(Registrasi!$E$8&lt;Data!DJ$7,"",IF(BA70=BA$5,1,0)))</f>
        <v/>
      </c>
      <c r="DK70" s="82" t="str">
        <f>IF($B70="","",IF(Registrasi!$E$8&lt;Data!DK$7,"",IF(BB70=BB$5,1,0)))</f>
        <v/>
      </c>
      <c r="DL70" s="82" t="str">
        <f>IF($B70="","",IF(Registrasi!$E$8&lt;Data!DL$7,"",IF(BC70=BC$5,1,0)))</f>
        <v/>
      </c>
      <c r="DM70" s="82" t="str">
        <f>IF($B70="","",IF(Registrasi!$E$8&lt;Data!DM$7,"",IF(BD70=BD$5,1,0)))</f>
        <v/>
      </c>
      <c r="DN70" s="82" t="str">
        <f>IF($B70="","",IF(Registrasi!$E$8&lt;Data!DN$7,"",IF(BE70=BE$5,1,0)))</f>
        <v/>
      </c>
      <c r="DO70" s="82" t="str">
        <f>IF($B70="","",IF(Registrasi!$E$8&lt;Data!DO$7,"",IF(BF70=BF$5,1,0)))</f>
        <v/>
      </c>
      <c r="DP70" s="82" t="str">
        <f>IF($B70="","",IF(Registrasi!$E$8&lt;Data!DP$7,"",IF(BG70=BG$5,1,0)))</f>
        <v/>
      </c>
      <c r="DQ70" s="82" t="str">
        <f>IF($B70="","",IF(Registrasi!$E$8&lt;Data!DQ$7,"",IF(BH70=BH$5,1,0)))</f>
        <v/>
      </c>
      <c r="DR70" s="82" t="str">
        <f>IF($B70="","",IF(Registrasi!$E$8&lt;Data!DR$7,"",IF(BI70=BI$5,1,0)))</f>
        <v/>
      </c>
      <c r="DS70" s="82" t="str">
        <f>IF($B70="","",IF(Registrasi!$E$8&lt;Data!DS$7,"",IF(BJ70=BJ$5,1,0)))</f>
        <v/>
      </c>
      <c r="DT70" s="82" t="str">
        <f>IF($B70="","",IF(Registrasi!$E$8&lt;Data!DT$7,"",IF(BK70=BK$5,1,0)))</f>
        <v/>
      </c>
      <c r="DU70" s="82" t="str">
        <f t="shared" si="1"/>
        <v/>
      </c>
      <c r="DV70" s="82" t="str">
        <f>IF(B70="","",Registrasi!$E$8-DU70)</f>
        <v/>
      </c>
      <c r="DW70" s="83" t="str">
        <f>IFERROR(DU70/Registrasi!$E$8*Registrasi!$E$10,"")</f>
        <v/>
      </c>
      <c r="DX70" s="82" t="str">
        <f>IF(B70="","",IF(DW70&gt;=Registrasi!$E$9,"Tuntas","Tidak Tuntas"))</f>
        <v/>
      </c>
    </row>
    <row r="71" spans="1:128" x14ac:dyDescent="0.25">
      <c r="A71" s="12" t="str">
        <f>IF(B71="","",IFERROR(RANK(DU71,$DU$8:$DU$107,0)+COUNTIF($DU$5:$DU71,DU71)-1,""))</f>
        <v/>
      </c>
      <c r="B71" s="50" t="str">
        <f>IF(Registrasi!$E$7&gt;Data!B70,Data!B70+1,"")</f>
        <v/>
      </c>
      <c r="C71" s="58"/>
      <c r="D71" s="51"/>
      <c r="E71" s="51"/>
      <c r="F71" s="51"/>
      <c r="G71" s="51"/>
      <c r="H71" s="51"/>
      <c r="I71" s="53"/>
      <c r="J71" s="53"/>
      <c r="K71" s="53"/>
      <c r="L71" s="53"/>
      <c r="M71" s="53"/>
      <c r="N71" s="51"/>
      <c r="O71" s="51"/>
      <c r="P71" s="51"/>
      <c r="Q71" s="51"/>
      <c r="R71" s="51"/>
      <c r="S71" s="53"/>
      <c r="T71" s="53"/>
      <c r="U71" s="53"/>
      <c r="V71" s="53"/>
      <c r="W71" s="53"/>
      <c r="X71" s="51"/>
      <c r="Y71" s="51"/>
      <c r="Z71" s="51"/>
      <c r="AA71" s="51"/>
      <c r="AB71" s="51"/>
      <c r="AC71" s="53"/>
      <c r="AD71" s="53"/>
      <c r="AE71" s="53"/>
      <c r="AF71" s="53"/>
      <c r="AG71" s="53"/>
      <c r="AH71" s="51"/>
      <c r="AI71" s="51"/>
      <c r="AJ71" s="51"/>
      <c r="AK71" s="51"/>
      <c r="AL71" s="51"/>
      <c r="AM71" s="53"/>
      <c r="AN71" s="53"/>
      <c r="AO71" s="53"/>
      <c r="AP71" s="53"/>
      <c r="AQ71" s="53"/>
      <c r="AR71" s="51"/>
      <c r="AS71" s="51"/>
      <c r="AT71" s="51"/>
      <c r="AU71" s="51"/>
      <c r="AV71" s="51"/>
      <c r="AW71" s="53"/>
      <c r="AX71" s="53"/>
      <c r="AY71" s="53"/>
      <c r="AZ71" s="53"/>
      <c r="BA71" s="53"/>
      <c r="BB71" s="51"/>
      <c r="BC71" s="51"/>
      <c r="BD71" s="51"/>
      <c r="BE71" s="51"/>
      <c r="BF71" s="51"/>
      <c r="BG71" s="53"/>
      <c r="BH71" s="53"/>
      <c r="BI71" s="53"/>
      <c r="BJ71" s="53"/>
      <c r="BK71" s="53"/>
      <c r="BM71" s="82" t="str">
        <f>IF($B71="","",IF(Registrasi!$E$8&lt;Data!BM$7,"",IF(D71=D$5,1,0)))</f>
        <v/>
      </c>
      <c r="BN71" s="82" t="str">
        <f>IF($B71="","",IF(Registrasi!$E$8&lt;Data!BN$7,"",IF(E71=E$5,1,0)))</f>
        <v/>
      </c>
      <c r="BO71" s="82" t="str">
        <f>IF($B71="","",IF(Registrasi!$E$8&lt;Data!BO$7,"",IF(F71=F$5,1,0)))</f>
        <v/>
      </c>
      <c r="BP71" s="82" t="str">
        <f>IF($B71="","",IF(Registrasi!$E$8&lt;Data!BP$7,"",IF(G71=G$5,1,0)))</f>
        <v/>
      </c>
      <c r="BQ71" s="82" t="str">
        <f>IF($B71="","",IF(Registrasi!$E$8&lt;Data!BQ$7,"",IF(H71=H$5,1,0)))</f>
        <v/>
      </c>
      <c r="BR71" s="82" t="str">
        <f>IF($B71="","",IF(Registrasi!$E$8&lt;Data!BR$7,"",IF(I71=I$5,1,0)))</f>
        <v/>
      </c>
      <c r="BS71" s="82" t="str">
        <f>IF($B71="","",IF(Registrasi!$E$8&lt;Data!BS$7,"",IF(J71=J$5,1,0)))</f>
        <v/>
      </c>
      <c r="BT71" s="82" t="str">
        <f>IF($B71="","",IF(Registrasi!$E$8&lt;Data!BT$7,"",IF(K71=K$5,1,0)))</f>
        <v/>
      </c>
      <c r="BU71" s="82" t="str">
        <f>IF($B71="","",IF(Registrasi!$E$8&lt;Data!BU$7,"",IF(L71=L$5,1,0)))</f>
        <v/>
      </c>
      <c r="BV71" s="82" t="str">
        <f>IF($B71="","",IF(Registrasi!$E$8&lt;Data!BV$7,"",IF(M71=M$5,1,0)))</f>
        <v/>
      </c>
      <c r="BW71" s="82" t="str">
        <f>IF($B71="","",IF(Registrasi!$E$8&lt;Data!BW$7,"",IF(N71=N$5,1,0)))</f>
        <v/>
      </c>
      <c r="BX71" s="82" t="str">
        <f>IF($B71="","",IF(Registrasi!$E$8&lt;Data!BX$7,"",IF(O71=O$5,1,0)))</f>
        <v/>
      </c>
      <c r="BY71" s="82" t="str">
        <f>IF($B71="","",IF(Registrasi!$E$8&lt;Data!BY$7,"",IF(P71=P$5,1,0)))</f>
        <v/>
      </c>
      <c r="BZ71" s="82" t="str">
        <f>IF($B71="","",IF(Registrasi!$E$8&lt;Data!BZ$7,"",IF(Q71=Q$5,1,0)))</f>
        <v/>
      </c>
      <c r="CA71" s="82" t="str">
        <f>IF($B71="","",IF(Registrasi!$E$8&lt;Data!CA$7,"",IF(R71=R$5,1,0)))</f>
        <v/>
      </c>
      <c r="CB71" s="82" t="str">
        <f>IF($B71="","",IF(Registrasi!$E$8&lt;Data!CB$7,"",IF(S71=S$5,1,0)))</f>
        <v/>
      </c>
      <c r="CC71" s="82" t="str">
        <f>IF($B71="","",IF(Registrasi!$E$8&lt;Data!CC$7,"",IF(T71=T$5,1,0)))</f>
        <v/>
      </c>
      <c r="CD71" s="82" t="str">
        <f>IF($B71="","",IF(Registrasi!$E$8&lt;Data!CD$7,"",IF(U71=U$5,1,0)))</f>
        <v/>
      </c>
      <c r="CE71" s="82" t="str">
        <f>IF($B71="","",IF(Registrasi!$E$8&lt;Data!CE$7,"",IF(V71=V$5,1,0)))</f>
        <v/>
      </c>
      <c r="CF71" s="82" t="str">
        <f>IF($B71="","",IF(Registrasi!$E$8&lt;Data!CF$7,"",IF(W71=W$5,1,0)))</f>
        <v/>
      </c>
      <c r="CG71" s="82" t="str">
        <f>IF($B71="","",IF(Registrasi!$E$8&lt;Data!CG$7,"",IF(X71=X$5,1,0)))</f>
        <v/>
      </c>
      <c r="CH71" s="82" t="str">
        <f>IF($B71="","",IF(Registrasi!$E$8&lt;Data!CH$7,"",IF(Y71=Y$5,1,0)))</f>
        <v/>
      </c>
      <c r="CI71" s="82" t="str">
        <f>IF($B71="","",IF(Registrasi!$E$8&lt;Data!CI$7,"",IF(Z71=Z$5,1,0)))</f>
        <v/>
      </c>
      <c r="CJ71" s="82" t="str">
        <f>IF($B71="","",IF(Registrasi!$E$8&lt;Data!CJ$7,"",IF(AA71=AA$5,1,0)))</f>
        <v/>
      </c>
      <c r="CK71" s="82" t="str">
        <f>IF($B71="","",IF(Registrasi!$E$8&lt;Data!CK$7,"",IF(AB71=AB$5,1,0)))</f>
        <v/>
      </c>
      <c r="CL71" s="82" t="str">
        <f>IF($B71="","",IF(Registrasi!$E$8&lt;Data!CL$7,"",IF(AC71=AC$5,1,0)))</f>
        <v/>
      </c>
      <c r="CM71" s="82" t="str">
        <f>IF($B71="","",IF(Registrasi!$E$8&lt;Data!CM$7,"",IF(AD71=AD$5,1,0)))</f>
        <v/>
      </c>
      <c r="CN71" s="82" t="str">
        <f>IF($B71="","",IF(Registrasi!$E$8&lt;Data!CN$7,"",IF(AE71=AE$5,1,0)))</f>
        <v/>
      </c>
      <c r="CO71" s="82" t="str">
        <f>IF($B71="","",IF(Registrasi!$E$8&lt;Data!CO$7,"",IF(AF71=AF$5,1,0)))</f>
        <v/>
      </c>
      <c r="CP71" s="82" t="str">
        <f>IF($B71="","",IF(Registrasi!$E$8&lt;Data!CP$7,"",IF(AG71=AG$5,1,0)))</f>
        <v/>
      </c>
      <c r="CQ71" s="82" t="str">
        <f>IF($B71="","",IF(Registrasi!$E$8&lt;Data!CQ$7,"",IF(AH71=AH$5,1,0)))</f>
        <v/>
      </c>
      <c r="CR71" s="82" t="str">
        <f>IF($B71="","",IF(Registrasi!$E$8&lt;Data!CR$7,"",IF(AI71=AI$5,1,0)))</f>
        <v/>
      </c>
      <c r="CS71" s="82" t="str">
        <f>IF($B71="","",IF(Registrasi!$E$8&lt;Data!CS$7,"",IF(AJ71=AJ$5,1,0)))</f>
        <v/>
      </c>
      <c r="CT71" s="82" t="str">
        <f>IF($B71="","",IF(Registrasi!$E$8&lt;Data!CT$7,"",IF(AK71=AK$5,1,0)))</f>
        <v/>
      </c>
      <c r="CU71" s="82" t="str">
        <f>IF($B71="","",IF(Registrasi!$E$8&lt;Data!CU$7,"",IF(AL71=AL$5,1,0)))</f>
        <v/>
      </c>
      <c r="CV71" s="82" t="str">
        <f>IF($B71="","",IF(Registrasi!$E$8&lt;Data!CV$7,"",IF(AM71=AM$5,1,0)))</f>
        <v/>
      </c>
      <c r="CW71" s="82" t="str">
        <f>IF($B71="","",IF(Registrasi!$E$8&lt;Data!CW$7,"",IF(AN71=AN$5,1,0)))</f>
        <v/>
      </c>
      <c r="CX71" s="82" t="str">
        <f>IF($B71="","",IF(Registrasi!$E$8&lt;Data!CX$7,"",IF(AO71=AO$5,1,0)))</f>
        <v/>
      </c>
      <c r="CY71" s="82" t="str">
        <f>IF($B71="","",IF(Registrasi!$E$8&lt;Data!CY$7,"",IF(AP71=AP$5,1,0)))</f>
        <v/>
      </c>
      <c r="CZ71" s="82" t="str">
        <f>IF($B71="","",IF(Registrasi!$E$8&lt;Data!CZ$7,"",IF(AQ71=AQ$5,1,0)))</f>
        <v/>
      </c>
      <c r="DA71" s="82" t="str">
        <f>IF($B71="","",IF(Registrasi!$E$8&lt;Data!DA$7,"",IF(AR71=AR$5,1,0)))</f>
        <v/>
      </c>
      <c r="DB71" s="82" t="str">
        <f>IF($B71="","",IF(Registrasi!$E$8&lt;Data!DB$7,"",IF(AS71=AS$5,1,0)))</f>
        <v/>
      </c>
      <c r="DC71" s="82" t="str">
        <f>IF($B71="","",IF(Registrasi!$E$8&lt;Data!DC$7,"",IF(AT71=AT$5,1,0)))</f>
        <v/>
      </c>
      <c r="DD71" s="82" t="str">
        <f>IF($B71="","",IF(Registrasi!$E$8&lt;Data!DD$7,"",IF(AU71=AU$5,1,0)))</f>
        <v/>
      </c>
      <c r="DE71" s="82" t="str">
        <f>IF($B71="","",IF(Registrasi!$E$8&lt;Data!DE$7,"",IF(AV71=AV$5,1,0)))</f>
        <v/>
      </c>
      <c r="DF71" s="82" t="str">
        <f>IF($B71="","",IF(Registrasi!$E$8&lt;Data!DF$7,"",IF(AW71=AW$5,1,0)))</f>
        <v/>
      </c>
      <c r="DG71" s="82" t="str">
        <f>IF($B71="","",IF(Registrasi!$E$8&lt;Data!DG$7,"",IF(AX71=AX$5,1,0)))</f>
        <v/>
      </c>
      <c r="DH71" s="82" t="str">
        <f>IF($B71="","",IF(Registrasi!$E$8&lt;Data!DH$7,"",IF(AY71=AY$5,1,0)))</f>
        <v/>
      </c>
      <c r="DI71" s="82" t="str">
        <f>IF($B71="","",IF(Registrasi!$E$8&lt;Data!DI$7,"",IF(AZ71=AZ$5,1,0)))</f>
        <v/>
      </c>
      <c r="DJ71" s="82" t="str">
        <f>IF($B71="","",IF(Registrasi!$E$8&lt;Data!DJ$7,"",IF(BA71=BA$5,1,0)))</f>
        <v/>
      </c>
      <c r="DK71" s="82" t="str">
        <f>IF($B71="","",IF(Registrasi!$E$8&lt;Data!DK$7,"",IF(BB71=BB$5,1,0)))</f>
        <v/>
      </c>
      <c r="DL71" s="82" t="str">
        <f>IF($B71="","",IF(Registrasi!$E$8&lt;Data!DL$7,"",IF(BC71=BC$5,1,0)))</f>
        <v/>
      </c>
      <c r="DM71" s="82" t="str">
        <f>IF($B71="","",IF(Registrasi!$E$8&lt;Data!DM$7,"",IF(BD71=BD$5,1,0)))</f>
        <v/>
      </c>
      <c r="DN71" s="82" t="str">
        <f>IF($B71="","",IF(Registrasi!$E$8&lt;Data!DN$7,"",IF(BE71=BE$5,1,0)))</f>
        <v/>
      </c>
      <c r="DO71" s="82" t="str">
        <f>IF($B71="","",IF(Registrasi!$E$8&lt;Data!DO$7,"",IF(BF71=BF$5,1,0)))</f>
        <v/>
      </c>
      <c r="DP71" s="82" t="str">
        <f>IF($B71="","",IF(Registrasi!$E$8&lt;Data!DP$7,"",IF(BG71=BG$5,1,0)))</f>
        <v/>
      </c>
      <c r="DQ71" s="82" t="str">
        <f>IF($B71="","",IF(Registrasi!$E$8&lt;Data!DQ$7,"",IF(BH71=BH$5,1,0)))</f>
        <v/>
      </c>
      <c r="DR71" s="82" t="str">
        <f>IF($B71="","",IF(Registrasi!$E$8&lt;Data!DR$7,"",IF(BI71=BI$5,1,0)))</f>
        <v/>
      </c>
      <c r="DS71" s="82" t="str">
        <f>IF($B71="","",IF(Registrasi!$E$8&lt;Data!DS$7,"",IF(BJ71=BJ$5,1,0)))</f>
        <v/>
      </c>
      <c r="DT71" s="82" t="str">
        <f>IF($B71="","",IF(Registrasi!$E$8&lt;Data!DT$7,"",IF(BK71=BK$5,1,0)))</f>
        <v/>
      </c>
      <c r="DU71" s="82" t="str">
        <f t="shared" si="1"/>
        <v/>
      </c>
      <c r="DV71" s="82" t="str">
        <f>IF(B71="","",Registrasi!$E$8-DU71)</f>
        <v/>
      </c>
      <c r="DW71" s="83" t="str">
        <f>IFERROR(DU71/Registrasi!$E$8*Registrasi!$E$10,"")</f>
        <v/>
      </c>
      <c r="DX71" s="82" t="str">
        <f>IF(B71="","",IF(DW71&gt;=Registrasi!$E$9,"Tuntas","Tidak Tuntas"))</f>
        <v/>
      </c>
    </row>
    <row r="72" spans="1:128" x14ac:dyDescent="0.25">
      <c r="A72" s="12" t="str">
        <f>IF(B72="","",IFERROR(RANK(DU72,$DU$8:$DU$107,0)+COUNTIF($DU$5:$DU72,DU72)-1,""))</f>
        <v/>
      </c>
      <c r="B72" s="50" t="str">
        <f>IF(Registrasi!$E$7&gt;Data!B71,Data!B71+1,"")</f>
        <v/>
      </c>
      <c r="C72" s="58"/>
      <c r="D72" s="51"/>
      <c r="E72" s="51"/>
      <c r="F72" s="51"/>
      <c r="G72" s="51"/>
      <c r="H72" s="51"/>
      <c r="I72" s="53"/>
      <c r="J72" s="53"/>
      <c r="K72" s="53"/>
      <c r="L72" s="53"/>
      <c r="M72" s="53"/>
      <c r="N72" s="51"/>
      <c r="O72" s="51"/>
      <c r="P72" s="51"/>
      <c r="Q72" s="51"/>
      <c r="R72" s="51"/>
      <c r="S72" s="53"/>
      <c r="T72" s="53"/>
      <c r="U72" s="53"/>
      <c r="V72" s="53"/>
      <c r="W72" s="53"/>
      <c r="X72" s="51"/>
      <c r="Y72" s="51"/>
      <c r="Z72" s="51"/>
      <c r="AA72" s="51"/>
      <c r="AB72" s="51"/>
      <c r="AC72" s="53"/>
      <c r="AD72" s="53"/>
      <c r="AE72" s="53"/>
      <c r="AF72" s="53"/>
      <c r="AG72" s="53"/>
      <c r="AH72" s="51"/>
      <c r="AI72" s="51"/>
      <c r="AJ72" s="51"/>
      <c r="AK72" s="51"/>
      <c r="AL72" s="51"/>
      <c r="AM72" s="53"/>
      <c r="AN72" s="53"/>
      <c r="AO72" s="53"/>
      <c r="AP72" s="53"/>
      <c r="AQ72" s="53"/>
      <c r="AR72" s="51"/>
      <c r="AS72" s="51"/>
      <c r="AT72" s="51"/>
      <c r="AU72" s="51"/>
      <c r="AV72" s="51"/>
      <c r="AW72" s="53"/>
      <c r="AX72" s="53"/>
      <c r="AY72" s="53"/>
      <c r="AZ72" s="53"/>
      <c r="BA72" s="53"/>
      <c r="BB72" s="51"/>
      <c r="BC72" s="51"/>
      <c r="BD72" s="51"/>
      <c r="BE72" s="51"/>
      <c r="BF72" s="51"/>
      <c r="BG72" s="53"/>
      <c r="BH72" s="53"/>
      <c r="BI72" s="53"/>
      <c r="BJ72" s="53"/>
      <c r="BK72" s="53"/>
      <c r="BM72" s="82" t="str">
        <f>IF($B72="","",IF(Registrasi!$E$8&lt;Data!BM$7,"",IF(D72=D$5,1,0)))</f>
        <v/>
      </c>
      <c r="BN72" s="82" t="str">
        <f>IF($B72="","",IF(Registrasi!$E$8&lt;Data!BN$7,"",IF(E72=E$5,1,0)))</f>
        <v/>
      </c>
      <c r="BO72" s="82" t="str">
        <f>IF($B72="","",IF(Registrasi!$E$8&lt;Data!BO$7,"",IF(F72=F$5,1,0)))</f>
        <v/>
      </c>
      <c r="BP72" s="82" t="str">
        <f>IF($B72="","",IF(Registrasi!$E$8&lt;Data!BP$7,"",IF(G72=G$5,1,0)))</f>
        <v/>
      </c>
      <c r="BQ72" s="82" t="str">
        <f>IF($B72="","",IF(Registrasi!$E$8&lt;Data!BQ$7,"",IF(H72=H$5,1,0)))</f>
        <v/>
      </c>
      <c r="BR72" s="82" t="str">
        <f>IF($B72="","",IF(Registrasi!$E$8&lt;Data!BR$7,"",IF(I72=I$5,1,0)))</f>
        <v/>
      </c>
      <c r="BS72" s="82" t="str">
        <f>IF($B72="","",IF(Registrasi!$E$8&lt;Data!BS$7,"",IF(J72=J$5,1,0)))</f>
        <v/>
      </c>
      <c r="BT72" s="82" t="str">
        <f>IF($B72="","",IF(Registrasi!$E$8&lt;Data!BT$7,"",IF(K72=K$5,1,0)))</f>
        <v/>
      </c>
      <c r="BU72" s="82" t="str">
        <f>IF($B72="","",IF(Registrasi!$E$8&lt;Data!BU$7,"",IF(L72=L$5,1,0)))</f>
        <v/>
      </c>
      <c r="BV72" s="82" t="str">
        <f>IF($B72="","",IF(Registrasi!$E$8&lt;Data!BV$7,"",IF(M72=M$5,1,0)))</f>
        <v/>
      </c>
      <c r="BW72" s="82" t="str">
        <f>IF($B72="","",IF(Registrasi!$E$8&lt;Data!BW$7,"",IF(N72=N$5,1,0)))</f>
        <v/>
      </c>
      <c r="BX72" s="82" t="str">
        <f>IF($B72="","",IF(Registrasi!$E$8&lt;Data!BX$7,"",IF(O72=O$5,1,0)))</f>
        <v/>
      </c>
      <c r="BY72" s="82" t="str">
        <f>IF($B72="","",IF(Registrasi!$E$8&lt;Data!BY$7,"",IF(P72=P$5,1,0)))</f>
        <v/>
      </c>
      <c r="BZ72" s="82" t="str">
        <f>IF($B72="","",IF(Registrasi!$E$8&lt;Data!BZ$7,"",IF(Q72=Q$5,1,0)))</f>
        <v/>
      </c>
      <c r="CA72" s="82" t="str">
        <f>IF($B72="","",IF(Registrasi!$E$8&lt;Data!CA$7,"",IF(R72=R$5,1,0)))</f>
        <v/>
      </c>
      <c r="CB72" s="82" t="str">
        <f>IF($B72="","",IF(Registrasi!$E$8&lt;Data!CB$7,"",IF(S72=S$5,1,0)))</f>
        <v/>
      </c>
      <c r="CC72" s="82" t="str">
        <f>IF($B72="","",IF(Registrasi!$E$8&lt;Data!CC$7,"",IF(T72=T$5,1,0)))</f>
        <v/>
      </c>
      <c r="CD72" s="82" t="str">
        <f>IF($B72="","",IF(Registrasi!$E$8&lt;Data!CD$7,"",IF(U72=U$5,1,0)))</f>
        <v/>
      </c>
      <c r="CE72" s="82" t="str">
        <f>IF($B72="","",IF(Registrasi!$E$8&lt;Data!CE$7,"",IF(V72=V$5,1,0)))</f>
        <v/>
      </c>
      <c r="CF72" s="82" t="str">
        <f>IF($B72="","",IF(Registrasi!$E$8&lt;Data!CF$7,"",IF(W72=W$5,1,0)))</f>
        <v/>
      </c>
      <c r="CG72" s="82" t="str">
        <f>IF($B72="","",IF(Registrasi!$E$8&lt;Data!CG$7,"",IF(X72=X$5,1,0)))</f>
        <v/>
      </c>
      <c r="CH72" s="82" t="str">
        <f>IF($B72="","",IF(Registrasi!$E$8&lt;Data!CH$7,"",IF(Y72=Y$5,1,0)))</f>
        <v/>
      </c>
      <c r="CI72" s="82" t="str">
        <f>IF($B72="","",IF(Registrasi!$E$8&lt;Data!CI$7,"",IF(Z72=Z$5,1,0)))</f>
        <v/>
      </c>
      <c r="CJ72" s="82" t="str">
        <f>IF($B72="","",IF(Registrasi!$E$8&lt;Data!CJ$7,"",IF(AA72=AA$5,1,0)))</f>
        <v/>
      </c>
      <c r="CK72" s="82" t="str">
        <f>IF($B72="","",IF(Registrasi!$E$8&lt;Data!CK$7,"",IF(AB72=AB$5,1,0)))</f>
        <v/>
      </c>
      <c r="CL72" s="82" t="str">
        <f>IF($B72="","",IF(Registrasi!$E$8&lt;Data!CL$7,"",IF(AC72=AC$5,1,0)))</f>
        <v/>
      </c>
      <c r="CM72" s="82" t="str">
        <f>IF($B72="","",IF(Registrasi!$E$8&lt;Data!CM$7,"",IF(AD72=AD$5,1,0)))</f>
        <v/>
      </c>
      <c r="CN72" s="82" t="str">
        <f>IF($B72="","",IF(Registrasi!$E$8&lt;Data!CN$7,"",IF(AE72=AE$5,1,0)))</f>
        <v/>
      </c>
      <c r="CO72" s="82" t="str">
        <f>IF($B72="","",IF(Registrasi!$E$8&lt;Data!CO$7,"",IF(AF72=AF$5,1,0)))</f>
        <v/>
      </c>
      <c r="CP72" s="82" t="str">
        <f>IF($B72="","",IF(Registrasi!$E$8&lt;Data!CP$7,"",IF(AG72=AG$5,1,0)))</f>
        <v/>
      </c>
      <c r="CQ72" s="82" t="str">
        <f>IF($B72="","",IF(Registrasi!$E$8&lt;Data!CQ$7,"",IF(AH72=AH$5,1,0)))</f>
        <v/>
      </c>
      <c r="CR72" s="82" t="str">
        <f>IF($B72="","",IF(Registrasi!$E$8&lt;Data!CR$7,"",IF(AI72=AI$5,1,0)))</f>
        <v/>
      </c>
      <c r="CS72" s="82" t="str">
        <f>IF($B72="","",IF(Registrasi!$E$8&lt;Data!CS$7,"",IF(AJ72=AJ$5,1,0)))</f>
        <v/>
      </c>
      <c r="CT72" s="82" t="str">
        <f>IF($B72="","",IF(Registrasi!$E$8&lt;Data!CT$7,"",IF(AK72=AK$5,1,0)))</f>
        <v/>
      </c>
      <c r="CU72" s="82" t="str">
        <f>IF($B72="","",IF(Registrasi!$E$8&lt;Data!CU$7,"",IF(AL72=AL$5,1,0)))</f>
        <v/>
      </c>
      <c r="CV72" s="82" t="str">
        <f>IF($B72="","",IF(Registrasi!$E$8&lt;Data!CV$7,"",IF(AM72=AM$5,1,0)))</f>
        <v/>
      </c>
      <c r="CW72" s="82" t="str">
        <f>IF($B72="","",IF(Registrasi!$E$8&lt;Data!CW$7,"",IF(AN72=AN$5,1,0)))</f>
        <v/>
      </c>
      <c r="CX72" s="82" t="str">
        <f>IF($B72="","",IF(Registrasi!$E$8&lt;Data!CX$7,"",IF(AO72=AO$5,1,0)))</f>
        <v/>
      </c>
      <c r="CY72" s="82" t="str">
        <f>IF($B72="","",IF(Registrasi!$E$8&lt;Data!CY$7,"",IF(AP72=AP$5,1,0)))</f>
        <v/>
      </c>
      <c r="CZ72" s="82" t="str">
        <f>IF($B72="","",IF(Registrasi!$E$8&lt;Data!CZ$7,"",IF(AQ72=AQ$5,1,0)))</f>
        <v/>
      </c>
      <c r="DA72" s="82" t="str">
        <f>IF($B72="","",IF(Registrasi!$E$8&lt;Data!DA$7,"",IF(AR72=AR$5,1,0)))</f>
        <v/>
      </c>
      <c r="DB72" s="82" t="str">
        <f>IF($B72="","",IF(Registrasi!$E$8&lt;Data!DB$7,"",IF(AS72=AS$5,1,0)))</f>
        <v/>
      </c>
      <c r="DC72" s="82" t="str">
        <f>IF($B72="","",IF(Registrasi!$E$8&lt;Data!DC$7,"",IF(AT72=AT$5,1,0)))</f>
        <v/>
      </c>
      <c r="DD72" s="82" t="str">
        <f>IF($B72="","",IF(Registrasi!$E$8&lt;Data!DD$7,"",IF(AU72=AU$5,1,0)))</f>
        <v/>
      </c>
      <c r="DE72" s="82" t="str">
        <f>IF($B72="","",IF(Registrasi!$E$8&lt;Data!DE$7,"",IF(AV72=AV$5,1,0)))</f>
        <v/>
      </c>
      <c r="DF72" s="82" t="str">
        <f>IF($B72="","",IF(Registrasi!$E$8&lt;Data!DF$7,"",IF(AW72=AW$5,1,0)))</f>
        <v/>
      </c>
      <c r="DG72" s="82" t="str">
        <f>IF($B72="","",IF(Registrasi!$E$8&lt;Data!DG$7,"",IF(AX72=AX$5,1,0)))</f>
        <v/>
      </c>
      <c r="DH72" s="82" t="str">
        <f>IF($B72="","",IF(Registrasi!$E$8&lt;Data!DH$7,"",IF(AY72=AY$5,1,0)))</f>
        <v/>
      </c>
      <c r="DI72" s="82" t="str">
        <f>IF($B72="","",IF(Registrasi!$E$8&lt;Data!DI$7,"",IF(AZ72=AZ$5,1,0)))</f>
        <v/>
      </c>
      <c r="DJ72" s="82" t="str">
        <f>IF($B72="","",IF(Registrasi!$E$8&lt;Data!DJ$7,"",IF(BA72=BA$5,1,0)))</f>
        <v/>
      </c>
      <c r="DK72" s="82" t="str">
        <f>IF($B72="","",IF(Registrasi!$E$8&lt;Data!DK$7,"",IF(BB72=BB$5,1,0)))</f>
        <v/>
      </c>
      <c r="DL72" s="82" t="str">
        <f>IF($B72="","",IF(Registrasi!$E$8&lt;Data!DL$7,"",IF(BC72=BC$5,1,0)))</f>
        <v/>
      </c>
      <c r="DM72" s="82" t="str">
        <f>IF($B72="","",IF(Registrasi!$E$8&lt;Data!DM$7,"",IF(BD72=BD$5,1,0)))</f>
        <v/>
      </c>
      <c r="DN72" s="82" t="str">
        <f>IF($B72="","",IF(Registrasi!$E$8&lt;Data!DN$7,"",IF(BE72=BE$5,1,0)))</f>
        <v/>
      </c>
      <c r="DO72" s="82" t="str">
        <f>IF($B72="","",IF(Registrasi!$E$8&lt;Data!DO$7,"",IF(BF72=BF$5,1,0)))</f>
        <v/>
      </c>
      <c r="DP72" s="82" t="str">
        <f>IF($B72="","",IF(Registrasi!$E$8&lt;Data!DP$7,"",IF(BG72=BG$5,1,0)))</f>
        <v/>
      </c>
      <c r="DQ72" s="82" t="str">
        <f>IF($B72="","",IF(Registrasi!$E$8&lt;Data!DQ$7,"",IF(BH72=BH$5,1,0)))</f>
        <v/>
      </c>
      <c r="DR72" s="82" t="str">
        <f>IF($B72="","",IF(Registrasi!$E$8&lt;Data!DR$7,"",IF(BI72=BI$5,1,0)))</f>
        <v/>
      </c>
      <c r="DS72" s="82" t="str">
        <f>IF($B72="","",IF(Registrasi!$E$8&lt;Data!DS$7,"",IF(BJ72=BJ$5,1,0)))</f>
        <v/>
      </c>
      <c r="DT72" s="82" t="str">
        <f>IF($B72="","",IF(Registrasi!$E$8&lt;Data!DT$7,"",IF(BK72=BK$5,1,0)))</f>
        <v/>
      </c>
      <c r="DU72" s="82" t="str">
        <f t="shared" ref="DU72:DU103" si="2">IF(B72="","",SUM(BM72:DT72))</f>
        <v/>
      </c>
      <c r="DV72" s="82" t="str">
        <f>IF(B72="","",Registrasi!$E$8-DU72)</f>
        <v/>
      </c>
      <c r="DW72" s="83" t="str">
        <f>IFERROR(DU72/Registrasi!$E$8*Registrasi!$E$10,"")</f>
        <v/>
      </c>
      <c r="DX72" s="82" t="str">
        <f>IF(B72="","",IF(DW72&gt;=Registrasi!$E$9,"Tuntas","Tidak Tuntas"))</f>
        <v/>
      </c>
    </row>
    <row r="73" spans="1:128" x14ac:dyDescent="0.25">
      <c r="A73" s="12" t="str">
        <f>IF(B73="","",IFERROR(RANK(DU73,$DU$8:$DU$107,0)+COUNTIF($DU$5:$DU73,DU73)-1,""))</f>
        <v/>
      </c>
      <c r="B73" s="50" t="str">
        <f>IF(Registrasi!$E$7&gt;Data!B72,Data!B72+1,"")</f>
        <v/>
      </c>
      <c r="C73" s="58"/>
      <c r="D73" s="51"/>
      <c r="E73" s="51"/>
      <c r="F73" s="51"/>
      <c r="G73" s="51"/>
      <c r="H73" s="51"/>
      <c r="I73" s="53"/>
      <c r="J73" s="53"/>
      <c r="K73" s="53"/>
      <c r="L73" s="53"/>
      <c r="M73" s="53"/>
      <c r="N73" s="51"/>
      <c r="O73" s="51"/>
      <c r="P73" s="51"/>
      <c r="Q73" s="51"/>
      <c r="R73" s="51"/>
      <c r="S73" s="53"/>
      <c r="T73" s="53"/>
      <c r="U73" s="53"/>
      <c r="V73" s="53"/>
      <c r="W73" s="53"/>
      <c r="X73" s="51"/>
      <c r="Y73" s="51"/>
      <c r="Z73" s="51"/>
      <c r="AA73" s="51"/>
      <c r="AB73" s="51"/>
      <c r="AC73" s="53"/>
      <c r="AD73" s="53"/>
      <c r="AE73" s="53"/>
      <c r="AF73" s="53"/>
      <c r="AG73" s="53"/>
      <c r="AH73" s="51"/>
      <c r="AI73" s="51"/>
      <c r="AJ73" s="51"/>
      <c r="AK73" s="51"/>
      <c r="AL73" s="51"/>
      <c r="AM73" s="53"/>
      <c r="AN73" s="53"/>
      <c r="AO73" s="53"/>
      <c r="AP73" s="53"/>
      <c r="AQ73" s="53"/>
      <c r="AR73" s="51"/>
      <c r="AS73" s="51"/>
      <c r="AT73" s="51"/>
      <c r="AU73" s="51"/>
      <c r="AV73" s="51"/>
      <c r="AW73" s="53"/>
      <c r="AX73" s="53"/>
      <c r="AY73" s="53"/>
      <c r="AZ73" s="53"/>
      <c r="BA73" s="53"/>
      <c r="BB73" s="51"/>
      <c r="BC73" s="51"/>
      <c r="BD73" s="51"/>
      <c r="BE73" s="51"/>
      <c r="BF73" s="51"/>
      <c r="BG73" s="53"/>
      <c r="BH73" s="53"/>
      <c r="BI73" s="53"/>
      <c r="BJ73" s="53"/>
      <c r="BK73" s="53"/>
      <c r="BM73" s="82" t="str">
        <f>IF($B73="","",IF(Registrasi!$E$8&lt;Data!BM$7,"",IF(D73=D$5,1,0)))</f>
        <v/>
      </c>
      <c r="BN73" s="82" t="str">
        <f>IF($B73="","",IF(Registrasi!$E$8&lt;Data!BN$7,"",IF(E73=E$5,1,0)))</f>
        <v/>
      </c>
      <c r="BO73" s="82" t="str">
        <f>IF($B73="","",IF(Registrasi!$E$8&lt;Data!BO$7,"",IF(F73=F$5,1,0)))</f>
        <v/>
      </c>
      <c r="BP73" s="82" t="str">
        <f>IF($B73="","",IF(Registrasi!$E$8&lt;Data!BP$7,"",IF(G73=G$5,1,0)))</f>
        <v/>
      </c>
      <c r="BQ73" s="82" t="str">
        <f>IF($B73="","",IF(Registrasi!$E$8&lt;Data!BQ$7,"",IF(H73=H$5,1,0)))</f>
        <v/>
      </c>
      <c r="BR73" s="82" t="str">
        <f>IF($B73="","",IF(Registrasi!$E$8&lt;Data!BR$7,"",IF(I73=I$5,1,0)))</f>
        <v/>
      </c>
      <c r="BS73" s="82" t="str">
        <f>IF($B73="","",IF(Registrasi!$E$8&lt;Data!BS$7,"",IF(J73=J$5,1,0)))</f>
        <v/>
      </c>
      <c r="BT73" s="82" t="str">
        <f>IF($B73="","",IF(Registrasi!$E$8&lt;Data!BT$7,"",IF(K73=K$5,1,0)))</f>
        <v/>
      </c>
      <c r="BU73" s="82" t="str">
        <f>IF($B73="","",IF(Registrasi!$E$8&lt;Data!BU$7,"",IF(L73=L$5,1,0)))</f>
        <v/>
      </c>
      <c r="BV73" s="82" t="str">
        <f>IF($B73="","",IF(Registrasi!$E$8&lt;Data!BV$7,"",IF(M73=M$5,1,0)))</f>
        <v/>
      </c>
      <c r="BW73" s="82" t="str">
        <f>IF($B73="","",IF(Registrasi!$E$8&lt;Data!BW$7,"",IF(N73=N$5,1,0)))</f>
        <v/>
      </c>
      <c r="BX73" s="82" t="str">
        <f>IF($B73="","",IF(Registrasi!$E$8&lt;Data!BX$7,"",IF(O73=O$5,1,0)))</f>
        <v/>
      </c>
      <c r="BY73" s="82" t="str">
        <f>IF($B73="","",IF(Registrasi!$E$8&lt;Data!BY$7,"",IF(P73=P$5,1,0)))</f>
        <v/>
      </c>
      <c r="BZ73" s="82" t="str">
        <f>IF($B73="","",IF(Registrasi!$E$8&lt;Data!BZ$7,"",IF(Q73=Q$5,1,0)))</f>
        <v/>
      </c>
      <c r="CA73" s="82" t="str">
        <f>IF($B73="","",IF(Registrasi!$E$8&lt;Data!CA$7,"",IF(R73=R$5,1,0)))</f>
        <v/>
      </c>
      <c r="CB73" s="82" t="str">
        <f>IF($B73="","",IF(Registrasi!$E$8&lt;Data!CB$7,"",IF(S73=S$5,1,0)))</f>
        <v/>
      </c>
      <c r="CC73" s="82" t="str">
        <f>IF($B73="","",IF(Registrasi!$E$8&lt;Data!CC$7,"",IF(T73=T$5,1,0)))</f>
        <v/>
      </c>
      <c r="CD73" s="82" t="str">
        <f>IF($B73="","",IF(Registrasi!$E$8&lt;Data!CD$7,"",IF(U73=U$5,1,0)))</f>
        <v/>
      </c>
      <c r="CE73" s="82" t="str">
        <f>IF($B73="","",IF(Registrasi!$E$8&lt;Data!CE$7,"",IF(V73=V$5,1,0)))</f>
        <v/>
      </c>
      <c r="CF73" s="82" t="str">
        <f>IF($B73="","",IF(Registrasi!$E$8&lt;Data!CF$7,"",IF(W73=W$5,1,0)))</f>
        <v/>
      </c>
      <c r="CG73" s="82" t="str">
        <f>IF($B73="","",IF(Registrasi!$E$8&lt;Data!CG$7,"",IF(X73=X$5,1,0)))</f>
        <v/>
      </c>
      <c r="CH73" s="82" t="str">
        <f>IF($B73="","",IF(Registrasi!$E$8&lt;Data!CH$7,"",IF(Y73=Y$5,1,0)))</f>
        <v/>
      </c>
      <c r="CI73" s="82" t="str">
        <f>IF($B73="","",IF(Registrasi!$E$8&lt;Data!CI$7,"",IF(Z73=Z$5,1,0)))</f>
        <v/>
      </c>
      <c r="CJ73" s="82" t="str">
        <f>IF($B73="","",IF(Registrasi!$E$8&lt;Data!CJ$7,"",IF(AA73=AA$5,1,0)))</f>
        <v/>
      </c>
      <c r="CK73" s="82" t="str">
        <f>IF($B73="","",IF(Registrasi!$E$8&lt;Data!CK$7,"",IF(AB73=AB$5,1,0)))</f>
        <v/>
      </c>
      <c r="CL73" s="82" t="str">
        <f>IF($B73="","",IF(Registrasi!$E$8&lt;Data!CL$7,"",IF(AC73=AC$5,1,0)))</f>
        <v/>
      </c>
      <c r="CM73" s="82" t="str">
        <f>IF($B73="","",IF(Registrasi!$E$8&lt;Data!CM$7,"",IF(AD73=AD$5,1,0)))</f>
        <v/>
      </c>
      <c r="CN73" s="82" t="str">
        <f>IF($B73="","",IF(Registrasi!$E$8&lt;Data!CN$7,"",IF(AE73=AE$5,1,0)))</f>
        <v/>
      </c>
      <c r="CO73" s="82" t="str">
        <f>IF($B73="","",IF(Registrasi!$E$8&lt;Data!CO$7,"",IF(AF73=AF$5,1,0)))</f>
        <v/>
      </c>
      <c r="CP73" s="82" t="str">
        <f>IF($B73="","",IF(Registrasi!$E$8&lt;Data!CP$7,"",IF(AG73=AG$5,1,0)))</f>
        <v/>
      </c>
      <c r="CQ73" s="82" t="str">
        <f>IF($B73="","",IF(Registrasi!$E$8&lt;Data!CQ$7,"",IF(AH73=AH$5,1,0)))</f>
        <v/>
      </c>
      <c r="CR73" s="82" t="str">
        <f>IF($B73="","",IF(Registrasi!$E$8&lt;Data!CR$7,"",IF(AI73=AI$5,1,0)))</f>
        <v/>
      </c>
      <c r="CS73" s="82" t="str">
        <f>IF($B73="","",IF(Registrasi!$E$8&lt;Data!CS$7,"",IF(AJ73=AJ$5,1,0)))</f>
        <v/>
      </c>
      <c r="CT73" s="82" t="str">
        <f>IF($B73="","",IF(Registrasi!$E$8&lt;Data!CT$7,"",IF(AK73=AK$5,1,0)))</f>
        <v/>
      </c>
      <c r="CU73" s="82" t="str">
        <f>IF($B73="","",IF(Registrasi!$E$8&lt;Data!CU$7,"",IF(AL73=AL$5,1,0)))</f>
        <v/>
      </c>
      <c r="CV73" s="82" t="str">
        <f>IF($B73="","",IF(Registrasi!$E$8&lt;Data!CV$7,"",IF(AM73=AM$5,1,0)))</f>
        <v/>
      </c>
      <c r="CW73" s="82" t="str">
        <f>IF($B73="","",IF(Registrasi!$E$8&lt;Data!CW$7,"",IF(AN73=AN$5,1,0)))</f>
        <v/>
      </c>
      <c r="CX73" s="82" t="str">
        <f>IF($B73="","",IF(Registrasi!$E$8&lt;Data!CX$7,"",IF(AO73=AO$5,1,0)))</f>
        <v/>
      </c>
      <c r="CY73" s="82" t="str">
        <f>IF($B73="","",IF(Registrasi!$E$8&lt;Data!CY$7,"",IF(AP73=AP$5,1,0)))</f>
        <v/>
      </c>
      <c r="CZ73" s="82" t="str">
        <f>IF($B73="","",IF(Registrasi!$E$8&lt;Data!CZ$7,"",IF(AQ73=AQ$5,1,0)))</f>
        <v/>
      </c>
      <c r="DA73" s="82" t="str">
        <f>IF($B73="","",IF(Registrasi!$E$8&lt;Data!DA$7,"",IF(AR73=AR$5,1,0)))</f>
        <v/>
      </c>
      <c r="DB73" s="82" t="str">
        <f>IF($B73="","",IF(Registrasi!$E$8&lt;Data!DB$7,"",IF(AS73=AS$5,1,0)))</f>
        <v/>
      </c>
      <c r="DC73" s="82" t="str">
        <f>IF($B73="","",IF(Registrasi!$E$8&lt;Data!DC$7,"",IF(AT73=AT$5,1,0)))</f>
        <v/>
      </c>
      <c r="DD73" s="82" t="str">
        <f>IF($B73="","",IF(Registrasi!$E$8&lt;Data!DD$7,"",IF(AU73=AU$5,1,0)))</f>
        <v/>
      </c>
      <c r="DE73" s="82" t="str">
        <f>IF($B73="","",IF(Registrasi!$E$8&lt;Data!DE$7,"",IF(AV73=AV$5,1,0)))</f>
        <v/>
      </c>
      <c r="DF73" s="82" t="str">
        <f>IF($B73="","",IF(Registrasi!$E$8&lt;Data!DF$7,"",IF(AW73=AW$5,1,0)))</f>
        <v/>
      </c>
      <c r="DG73" s="82" t="str">
        <f>IF($B73="","",IF(Registrasi!$E$8&lt;Data!DG$7,"",IF(AX73=AX$5,1,0)))</f>
        <v/>
      </c>
      <c r="DH73" s="82" t="str">
        <f>IF($B73="","",IF(Registrasi!$E$8&lt;Data!DH$7,"",IF(AY73=AY$5,1,0)))</f>
        <v/>
      </c>
      <c r="DI73" s="82" t="str">
        <f>IF($B73="","",IF(Registrasi!$E$8&lt;Data!DI$7,"",IF(AZ73=AZ$5,1,0)))</f>
        <v/>
      </c>
      <c r="DJ73" s="82" t="str">
        <f>IF($B73="","",IF(Registrasi!$E$8&lt;Data!DJ$7,"",IF(BA73=BA$5,1,0)))</f>
        <v/>
      </c>
      <c r="DK73" s="82" t="str">
        <f>IF($B73="","",IF(Registrasi!$E$8&lt;Data!DK$7,"",IF(BB73=BB$5,1,0)))</f>
        <v/>
      </c>
      <c r="DL73" s="82" t="str">
        <f>IF($B73="","",IF(Registrasi!$E$8&lt;Data!DL$7,"",IF(BC73=BC$5,1,0)))</f>
        <v/>
      </c>
      <c r="DM73" s="82" t="str">
        <f>IF($B73="","",IF(Registrasi!$E$8&lt;Data!DM$7,"",IF(BD73=BD$5,1,0)))</f>
        <v/>
      </c>
      <c r="DN73" s="82" t="str">
        <f>IF($B73="","",IF(Registrasi!$E$8&lt;Data!DN$7,"",IF(BE73=BE$5,1,0)))</f>
        <v/>
      </c>
      <c r="DO73" s="82" t="str">
        <f>IF($B73="","",IF(Registrasi!$E$8&lt;Data!DO$7,"",IF(BF73=BF$5,1,0)))</f>
        <v/>
      </c>
      <c r="DP73" s="82" t="str">
        <f>IF($B73="","",IF(Registrasi!$E$8&lt;Data!DP$7,"",IF(BG73=BG$5,1,0)))</f>
        <v/>
      </c>
      <c r="DQ73" s="82" t="str">
        <f>IF($B73="","",IF(Registrasi!$E$8&lt;Data!DQ$7,"",IF(BH73=BH$5,1,0)))</f>
        <v/>
      </c>
      <c r="DR73" s="82" t="str">
        <f>IF($B73="","",IF(Registrasi!$E$8&lt;Data!DR$7,"",IF(BI73=BI$5,1,0)))</f>
        <v/>
      </c>
      <c r="DS73" s="82" t="str">
        <f>IF($B73="","",IF(Registrasi!$E$8&lt;Data!DS$7,"",IF(BJ73=BJ$5,1,0)))</f>
        <v/>
      </c>
      <c r="DT73" s="82" t="str">
        <f>IF($B73="","",IF(Registrasi!$E$8&lt;Data!DT$7,"",IF(BK73=BK$5,1,0)))</f>
        <v/>
      </c>
      <c r="DU73" s="82" t="str">
        <f t="shared" si="2"/>
        <v/>
      </c>
      <c r="DV73" s="82" t="str">
        <f>IF(B73="","",Registrasi!$E$8-DU73)</f>
        <v/>
      </c>
      <c r="DW73" s="83" t="str">
        <f>IFERROR(DU73/Registrasi!$E$8*Registrasi!$E$10,"")</f>
        <v/>
      </c>
      <c r="DX73" s="82" t="str">
        <f>IF(B73="","",IF(DW73&gt;=Registrasi!$E$9,"Tuntas","Tidak Tuntas"))</f>
        <v/>
      </c>
    </row>
    <row r="74" spans="1:128" x14ac:dyDescent="0.25">
      <c r="A74" s="12" t="str">
        <f>IF(B74="","",IFERROR(RANK(DU74,$DU$8:$DU$107,0)+COUNTIF($DU$5:$DU74,DU74)-1,""))</f>
        <v/>
      </c>
      <c r="B74" s="50" t="str">
        <f>IF(Registrasi!$E$7&gt;Data!B73,Data!B73+1,"")</f>
        <v/>
      </c>
      <c r="C74" s="58"/>
      <c r="D74" s="51"/>
      <c r="E74" s="51"/>
      <c r="F74" s="51"/>
      <c r="G74" s="51"/>
      <c r="H74" s="51"/>
      <c r="I74" s="53"/>
      <c r="J74" s="53"/>
      <c r="K74" s="53"/>
      <c r="L74" s="53"/>
      <c r="M74" s="53"/>
      <c r="N74" s="51"/>
      <c r="O74" s="51"/>
      <c r="P74" s="51"/>
      <c r="Q74" s="51"/>
      <c r="R74" s="51"/>
      <c r="S74" s="53"/>
      <c r="T74" s="53"/>
      <c r="U74" s="53"/>
      <c r="V74" s="53"/>
      <c r="W74" s="53"/>
      <c r="X74" s="51"/>
      <c r="Y74" s="51"/>
      <c r="Z74" s="51"/>
      <c r="AA74" s="51"/>
      <c r="AB74" s="51"/>
      <c r="AC74" s="53"/>
      <c r="AD74" s="53"/>
      <c r="AE74" s="53"/>
      <c r="AF74" s="53"/>
      <c r="AG74" s="53"/>
      <c r="AH74" s="51"/>
      <c r="AI74" s="51"/>
      <c r="AJ74" s="51"/>
      <c r="AK74" s="51"/>
      <c r="AL74" s="51"/>
      <c r="AM74" s="53"/>
      <c r="AN74" s="53"/>
      <c r="AO74" s="53"/>
      <c r="AP74" s="53"/>
      <c r="AQ74" s="53"/>
      <c r="AR74" s="51"/>
      <c r="AS74" s="51"/>
      <c r="AT74" s="51"/>
      <c r="AU74" s="51"/>
      <c r="AV74" s="51"/>
      <c r="AW74" s="53"/>
      <c r="AX74" s="53"/>
      <c r="AY74" s="53"/>
      <c r="AZ74" s="53"/>
      <c r="BA74" s="53"/>
      <c r="BB74" s="51"/>
      <c r="BC74" s="51"/>
      <c r="BD74" s="51"/>
      <c r="BE74" s="51"/>
      <c r="BF74" s="51"/>
      <c r="BG74" s="53"/>
      <c r="BH74" s="53"/>
      <c r="BI74" s="53"/>
      <c r="BJ74" s="53"/>
      <c r="BK74" s="53"/>
      <c r="BM74" s="82" t="str">
        <f>IF($B74="","",IF(Registrasi!$E$8&lt;Data!BM$7,"",IF(D74=D$5,1,0)))</f>
        <v/>
      </c>
      <c r="BN74" s="82" t="str">
        <f>IF($B74="","",IF(Registrasi!$E$8&lt;Data!BN$7,"",IF(E74=E$5,1,0)))</f>
        <v/>
      </c>
      <c r="BO74" s="82" t="str">
        <f>IF($B74="","",IF(Registrasi!$E$8&lt;Data!BO$7,"",IF(F74=F$5,1,0)))</f>
        <v/>
      </c>
      <c r="BP74" s="82" t="str">
        <f>IF($B74="","",IF(Registrasi!$E$8&lt;Data!BP$7,"",IF(G74=G$5,1,0)))</f>
        <v/>
      </c>
      <c r="BQ74" s="82" t="str">
        <f>IF($B74="","",IF(Registrasi!$E$8&lt;Data!BQ$7,"",IF(H74=H$5,1,0)))</f>
        <v/>
      </c>
      <c r="BR74" s="82" t="str">
        <f>IF($B74="","",IF(Registrasi!$E$8&lt;Data!BR$7,"",IF(I74=I$5,1,0)))</f>
        <v/>
      </c>
      <c r="BS74" s="82" t="str">
        <f>IF($B74="","",IF(Registrasi!$E$8&lt;Data!BS$7,"",IF(J74=J$5,1,0)))</f>
        <v/>
      </c>
      <c r="BT74" s="82" t="str">
        <f>IF($B74="","",IF(Registrasi!$E$8&lt;Data!BT$7,"",IF(K74=K$5,1,0)))</f>
        <v/>
      </c>
      <c r="BU74" s="82" t="str">
        <f>IF($B74="","",IF(Registrasi!$E$8&lt;Data!BU$7,"",IF(L74=L$5,1,0)))</f>
        <v/>
      </c>
      <c r="BV74" s="82" t="str">
        <f>IF($B74="","",IF(Registrasi!$E$8&lt;Data!BV$7,"",IF(M74=M$5,1,0)))</f>
        <v/>
      </c>
      <c r="BW74" s="82" t="str">
        <f>IF($B74="","",IF(Registrasi!$E$8&lt;Data!BW$7,"",IF(N74=N$5,1,0)))</f>
        <v/>
      </c>
      <c r="BX74" s="82" t="str">
        <f>IF($B74="","",IF(Registrasi!$E$8&lt;Data!BX$7,"",IF(O74=O$5,1,0)))</f>
        <v/>
      </c>
      <c r="BY74" s="82" t="str">
        <f>IF($B74="","",IF(Registrasi!$E$8&lt;Data!BY$7,"",IF(P74=P$5,1,0)))</f>
        <v/>
      </c>
      <c r="BZ74" s="82" t="str">
        <f>IF($B74="","",IF(Registrasi!$E$8&lt;Data!BZ$7,"",IF(Q74=Q$5,1,0)))</f>
        <v/>
      </c>
      <c r="CA74" s="82" t="str">
        <f>IF($B74="","",IF(Registrasi!$E$8&lt;Data!CA$7,"",IF(R74=R$5,1,0)))</f>
        <v/>
      </c>
      <c r="CB74" s="82" t="str">
        <f>IF($B74="","",IF(Registrasi!$E$8&lt;Data!CB$7,"",IF(S74=S$5,1,0)))</f>
        <v/>
      </c>
      <c r="CC74" s="82" t="str">
        <f>IF($B74="","",IF(Registrasi!$E$8&lt;Data!CC$7,"",IF(T74=T$5,1,0)))</f>
        <v/>
      </c>
      <c r="CD74" s="82" t="str">
        <f>IF($B74="","",IF(Registrasi!$E$8&lt;Data!CD$7,"",IF(U74=U$5,1,0)))</f>
        <v/>
      </c>
      <c r="CE74" s="82" t="str">
        <f>IF($B74="","",IF(Registrasi!$E$8&lt;Data!CE$7,"",IF(V74=V$5,1,0)))</f>
        <v/>
      </c>
      <c r="CF74" s="82" t="str">
        <f>IF($B74="","",IF(Registrasi!$E$8&lt;Data!CF$7,"",IF(W74=W$5,1,0)))</f>
        <v/>
      </c>
      <c r="CG74" s="82" t="str">
        <f>IF($B74="","",IF(Registrasi!$E$8&lt;Data!CG$7,"",IF(X74=X$5,1,0)))</f>
        <v/>
      </c>
      <c r="CH74" s="82" t="str">
        <f>IF($B74="","",IF(Registrasi!$E$8&lt;Data!CH$7,"",IF(Y74=Y$5,1,0)))</f>
        <v/>
      </c>
      <c r="CI74" s="82" t="str">
        <f>IF($B74="","",IF(Registrasi!$E$8&lt;Data!CI$7,"",IF(Z74=Z$5,1,0)))</f>
        <v/>
      </c>
      <c r="CJ74" s="82" t="str">
        <f>IF($B74="","",IF(Registrasi!$E$8&lt;Data!CJ$7,"",IF(AA74=AA$5,1,0)))</f>
        <v/>
      </c>
      <c r="CK74" s="82" t="str">
        <f>IF($B74="","",IF(Registrasi!$E$8&lt;Data!CK$7,"",IF(AB74=AB$5,1,0)))</f>
        <v/>
      </c>
      <c r="CL74" s="82" t="str">
        <f>IF($B74="","",IF(Registrasi!$E$8&lt;Data!CL$7,"",IF(AC74=AC$5,1,0)))</f>
        <v/>
      </c>
      <c r="CM74" s="82" t="str">
        <f>IF($B74="","",IF(Registrasi!$E$8&lt;Data!CM$7,"",IF(AD74=AD$5,1,0)))</f>
        <v/>
      </c>
      <c r="CN74" s="82" t="str">
        <f>IF($B74="","",IF(Registrasi!$E$8&lt;Data!CN$7,"",IF(AE74=AE$5,1,0)))</f>
        <v/>
      </c>
      <c r="CO74" s="82" t="str">
        <f>IF($B74="","",IF(Registrasi!$E$8&lt;Data!CO$7,"",IF(AF74=AF$5,1,0)))</f>
        <v/>
      </c>
      <c r="CP74" s="82" t="str">
        <f>IF($B74="","",IF(Registrasi!$E$8&lt;Data!CP$7,"",IF(AG74=AG$5,1,0)))</f>
        <v/>
      </c>
      <c r="CQ74" s="82" t="str">
        <f>IF($B74="","",IF(Registrasi!$E$8&lt;Data!CQ$7,"",IF(AH74=AH$5,1,0)))</f>
        <v/>
      </c>
      <c r="CR74" s="82" t="str">
        <f>IF($B74="","",IF(Registrasi!$E$8&lt;Data!CR$7,"",IF(AI74=AI$5,1,0)))</f>
        <v/>
      </c>
      <c r="CS74" s="82" t="str">
        <f>IF($B74="","",IF(Registrasi!$E$8&lt;Data!CS$7,"",IF(AJ74=AJ$5,1,0)))</f>
        <v/>
      </c>
      <c r="CT74" s="82" t="str">
        <f>IF($B74="","",IF(Registrasi!$E$8&lt;Data!CT$7,"",IF(AK74=AK$5,1,0)))</f>
        <v/>
      </c>
      <c r="CU74" s="82" t="str">
        <f>IF($B74="","",IF(Registrasi!$E$8&lt;Data!CU$7,"",IF(AL74=AL$5,1,0)))</f>
        <v/>
      </c>
      <c r="CV74" s="82" t="str">
        <f>IF($B74="","",IF(Registrasi!$E$8&lt;Data!CV$7,"",IF(AM74=AM$5,1,0)))</f>
        <v/>
      </c>
      <c r="CW74" s="82" t="str">
        <f>IF($B74="","",IF(Registrasi!$E$8&lt;Data!CW$7,"",IF(AN74=AN$5,1,0)))</f>
        <v/>
      </c>
      <c r="CX74" s="82" t="str">
        <f>IF($B74="","",IF(Registrasi!$E$8&lt;Data!CX$7,"",IF(AO74=AO$5,1,0)))</f>
        <v/>
      </c>
      <c r="CY74" s="82" t="str">
        <f>IF($B74="","",IF(Registrasi!$E$8&lt;Data!CY$7,"",IF(AP74=AP$5,1,0)))</f>
        <v/>
      </c>
      <c r="CZ74" s="82" t="str">
        <f>IF($B74="","",IF(Registrasi!$E$8&lt;Data!CZ$7,"",IF(AQ74=AQ$5,1,0)))</f>
        <v/>
      </c>
      <c r="DA74" s="82" t="str">
        <f>IF($B74="","",IF(Registrasi!$E$8&lt;Data!DA$7,"",IF(AR74=AR$5,1,0)))</f>
        <v/>
      </c>
      <c r="DB74" s="82" t="str">
        <f>IF($B74="","",IF(Registrasi!$E$8&lt;Data!DB$7,"",IF(AS74=AS$5,1,0)))</f>
        <v/>
      </c>
      <c r="DC74" s="82" t="str">
        <f>IF($B74="","",IF(Registrasi!$E$8&lt;Data!DC$7,"",IF(AT74=AT$5,1,0)))</f>
        <v/>
      </c>
      <c r="DD74" s="82" t="str">
        <f>IF($B74="","",IF(Registrasi!$E$8&lt;Data!DD$7,"",IF(AU74=AU$5,1,0)))</f>
        <v/>
      </c>
      <c r="DE74" s="82" t="str">
        <f>IF($B74="","",IF(Registrasi!$E$8&lt;Data!DE$7,"",IF(AV74=AV$5,1,0)))</f>
        <v/>
      </c>
      <c r="DF74" s="82" t="str">
        <f>IF($B74="","",IF(Registrasi!$E$8&lt;Data!DF$7,"",IF(AW74=AW$5,1,0)))</f>
        <v/>
      </c>
      <c r="DG74" s="82" t="str">
        <f>IF($B74="","",IF(Registrasi!$E$8&lt;Data!DG$7,"",IF(AX74=AX$5,1,0)))</f>
        <v/>
      </c>
      <c r="DH74" s="82" t="str">
        <f>IF($B74="","",IF(Registrasi!$E$8&lt;Data!DH$7,"",IF(AY74=AY$5,1,0)))</f>
        <v/>
      </c>
      <c r="DI74" s="82" t="str">
        <f>IF($B74="","",IF(Registrasi!$E$8&lt;Data!DI$7,"",IF(AZ74=AZ$5,1,0)))</f>
        <v/>
      </c>
      <c r="DJ74" s="82" t="str">
        <f>IF($B74="","",IF(Registrasi!$E$8&lt;Data!DJ$7,"",IF(BA74=BA$5,1,0)))</f>
        <v/>
      </c>
      <c r="DK74" s="82" t="str">
        <f>IF($B74="","",IF(Registrasi!$E$8&lt;Data!DK$7,"",IF(BB74=BB$5,1,0)))</f>
        <v/>
      </c>
      <c r="DL74" s="82" t="str">
        <f>IF($B74="","",IF(Registrasi!$E$8&lt;Data!DL$7,"",IF(BC74=BC$5,1,0)))</f>
        <v/>
      </c>
      <c r="DM74" s="82" t="str">
        <f>IF($B74="","",IF(Registrasi!$E$8&lt;Data!DM$7,"",IF(BD74=BD$5,1,0)))</f>
        <v/>
      </c>
      <c r="DN74" s="82" t="str">
        <f>IF($B74="","",IF(Registrasi!$E$8&lt;Data!DN$7,"",IF(BE74=BE$5,1,0)))</f>
        <v/>
      </c>
      <c r="DO74" s="82" t="str">
        <f>IF($B74="","",IF(Registrasi!$E$8&lt;Data!DO$7,"",IF(BF74=BF$5,1,0)))</f>
        <v/>
      </c>
      <c r="DP74" s="82" t="str">
        <f>IF($B74="","",IF(Registrasi!$E$8&lt;Data!DP$7,"",IF(BG74=BG$5,1,0)))</f>
        <v/>
      </c>
      <c r="DQ74" s="82" t="str">
        <f>IF($B74="","",IF(Registrasi!$E$8&lt;Data!DQ$7,"",IF(BH74=BH$5,1,0)))</f>
        <v/>
      </c>
      <c r="DR74" s="82" t="str">
        <f>IF($B74="","",IF(Registrasi!$E$8&lt;Data!DR$7,"",IF(BI74=BI$5,1,0)))</f>
        <v/>
      </c>
      <c r="DS74" s="82" t="str">
        <f>IF($B74="","",IF(Registrasi!$E$8&lt;Data!DS$7,"",IF(BJ74=BJ$5,1,0)))</f>
        <v/>
      </c>
      <c r="DT74" s="82" t="str">
        <f>IF($B74="","",IF(Registrasi!$E$8&lt;Data!DT$7,"",IF(BK74=BK$5,1,0)))</f>
        <v/>
      </c>
      <c r="DU74" s="82" t="str">
        <f t="shared" si="2"/>
        <v/>
      </c>
      <c r="DV74" s="82" t="str">
        <f>IF(B74="","",Registrasi!$E$8-DU74)</f>
        <v/>
      </c>
      <c r="DW74" s="83" t="str">
        <f>IFERROR(DU74/Registrasi!$E$8*Registrasi!$E$10,"")</f>
        <v/>
      </c>
      <c r="DX74" s="82" t="str">
        <f>IF(B74="","",IF(DW74&gt;=Registrasi!$E$9,"Tuntas","Tidak Tuntas"))</f>
        <v/>
      </c>
    </row>
    <row r="75" spans="1:128" x14ac:dyDescent="0.25">
      <c r="A75" s="12" t="str">
        <f>IF(B75="","",IFERROR(RANK(DU75,$DU$8:$DU$107,0)+COUNTIF($DU$5:$DU75,DU75)-1,""))</f>
        <v/>
      </c>
      <c r="B75" s="50" t="str">
        <f>IF(Registrasi!$E$7&gt;Data!B74,Data!B74+1,"")</f>
        <v/>
      </c>
      <c r="C75" s="58"/>
      <c r="D75" s="51"/>
      <c r="E75" s="51"/>
      <c r="F75" s="51"/>
      <c r="G75" s="51"/>
      <c r="H75" s="51"/>
      <c r="I75" s="53"/>
      <c r="J75" s="53"/>
      <c r="K75" s="53"/>
      <c r="L75" s="53"/>
      <c r="M75" s="53"/>
      <c r="N75" s="51"/>
      <c r="O75" s="51"/>
      <c r="P75" s="51"/>
      <c r="Q75" s="51"/>
      <c r="R75" s="51"/>
      <c r="S75" s="53"/>
      <c r="T75" s="53"/>
      <c r="U75" s="53"/>
      <c r="V75" s="53"/>
      <c r="W75" s="53"/>
      <c r="X75" s="51"/>
      <c r="Y75" s="51"/>
      <c r="Z75" s="51"/>
      <c r="AA75" s="51"/>
      <c r="AB75" s="51"/>
      <c r="AC75" s="53"/>
      <c r="AD75" s="53"/>
      <c r="AE75" s="53"/>
      <c r="AF75" s="53"/>
      <c r="AG75" s="53"/>
      <c r="AH75" s="51"/>
      <c r="AI75" s="51"/>
      <c r="AJ75" s="51"/>
      <c r="AK75" s="51"/>
      <c r="AL75" s="51"/>
      <c r="AM75" s="53"/>
      <c r="AN75" s="53"/>
      <c r="AO75" s="53"/>
      <c r="AP75" s="53"/>
      <c r="AQ75" s="53"/>
      <c r="AR75" s="51"/>
      <c r="AS75" s="51"/>
      <c r="AT75" s="51"/>
      <c r="AU75" s="51"/>
      <c r="AV75" s="51"/>
      <c r="AW75" s="53"/>
      <c r="AX75" s="53"/>
      <c r="AY75" s="53"/>
      <c r="AZ75" s="53"/>
      <c r="BA75" s="53"/>
      <c r="BB75" s="51"/>
      <c r="BC75" s="51"/>
      <c r="BD75" s="51"/>
      <c r="BE75" s="51"/>
      <c r="BF75" s="51"/>
      <c r="BG75" s="53"/>
      <c r="BH75" s="53"/>
      <c r="BI75" s="53"/>
      <c r="BJ75" s="53"/>
      <c r="BK75" s="53"/>
      <c r="BM75" s="82" t="str">
        <f>IF($B75="","",IF(Registrasi!$E$8&lt;Data!BM$7,"",IF(D75=D$5,1,0)))</f>
        <v/>
      </c>
      <c r="BN75" s="82" t="str">
        <f>IF($B75="","",IF(Registrasi!$E$8&lt;Data!BN$7,"",IF(E75=E$5,1,0)))</f>
        <v/>
      </c>
      <c r="BO75" s="82" t="str">
        <f>IF($B75="","",IF(Registrasi!$E$8&lt;Data!BO$7,"",IF(F75=F$5,1,0)))</f>
        <v/>
      </c>
      <c r="BP75" s="82" t="str">
        <f>IF($B75="","",IF(Registrasi!$E$8&lt;Data!BP$7,"",IF(G75=G$5,1,0)))</f>
        <v/>
      </c>
      <c r="BQ75" s="82" t="str">
        <f>IF($B75="","",IF(Registrasi!$E$8&lt;Data!BQ$7,"",IF(H75=H$5,1,0)))</f>
        <v/>
      </c>
      <c r="BR75" s="82" t="str">
        <f>IF($B75="","",IF(Registrasi!$E$8&lt;Data!BR$7,"",IF(I75=I$5,1,0)))</f>
        <v/>
      </c>
      <c r="BS75" s="82" t="str">
        <f>IF($B75="","",IF(Registrasi!$E$8&lt;Data!BS$7,"",IF(J75=J$5,1,0)))</f>
        <v/>
      </c>
      <c r="BT75" s="82" t="str">
        <f>IF($B75="","",IF(Registrasi!$E$8&lt;Data!BT$7,"",IF(K75=K$5,1,0)))</f>
        <v/>
      </c>
      <c r="BU75" s="82" t="str">
        <f>IF($B75="","",IF(Registrasi!$E$8&lt;Data!BU$7,"",IF(L75=L$5,1,0)))</f>
        <v/>
      </c>
      <c r="BV75" s="82" t="str">
        <f>IF($B75="","",IF(Registrasi!$E$8&lt;Data!BV$7,"",IF(M75=M$5,1,0)))</f>
        <v/>
      </c>
      <c r="BW75" s="82" t="str">
        <f>IF($B75="","",IF(Registrasi!$E$8&lt;Data!BW$7,"",IF(N75=N$5,1,0)))</f>
        <v/>
      </c>
      <c r="BX75" s="82" t="str">
        <f>IF($B75="","",IF(Registrasi!$E$8&lt;Data!BX$7,"",IF(O75=O$5,1,0)))</f>
        <v/>
      </c>
      <c r="BY75" s="82" t="str">
        <f>IF($B75="","",IF(Registrasi!$E$8&lt;Data!BY$7,"",IF(P75=P$5,1,0)))</f>
        <v/>
      </c>
      <c r="BZ75" s="82" t="str">
        <f>IF($B75="","",IF(Registrasi!$E$8&lt;Data!BZ$7,"",IF(Q75=Q$5,1,0)))</f>
        <v/>
      </c>
      <c r="CA75" s="82" t="str">
        <f>IF($B75="","",IF(Registrasi!$E$8&lt;Data!CA$7,"",IF(R75=R$5,1,0)))</f>
        <v/>
      </c>
      <c r="CB75" s="82" t="str">
        <f>IF($B75="","",IF(Registrasi!$E$8&lt;Data!CB$7,"",IF(S75=S$5,1,0)))</f>
        <v/>
      </c>
      <c r="CC75" s="82" t="str">
        <f>IF($B75="","",IF(Registrasi!$E$8&lt;Data!CC$7,"",IF(T75=T$5,1,0)))</f>
        <v/>
      </c>
      <c r="CD75" s="82" t="str">
        <f>IF($B75="","",IF(Registrasi!$E$8&lt;Data!CD$7,"",IF(U75=U$5,1,0)))</f>
        <v/>
      </c>
      <c r="CE75" s="82" t="str">
        <f>IF($B75="","",IF(Registrasi!$E$8&lt;Data!CE$7,"",IF(V75=V$5,1,0)))</f>
        <v/>
      </c>
      <c r="CF75" s="82" t="str">
        <f>IF($B75="","",IF(Registrasi!$E$8&lt;Data!CF$7,"",IF(W75=W$5,1,0)))</f>
        <v/>
      </c>
      <c r="CG75" s="82" t="str">
        <f>IF($B75="","",IF(Registrasi!$E$8&lt;Data!CG$7,"",IF(X75=X$5,1,0)))</f>
        <v/>
      </c>
      <c r="CH75" s="82" t="str">
        <f>IF($B75="","",IF(Registrasi!$E$8&lt;Data!CH$7,"",IF(Y75=Y$5,1,0)))</f>
        <v/>
      </c>
      <c r="CI75" s="82" t="str">
        <f>IF($B75="","",IF(Registrasi!$E$8&lt;Data!CI$7,"",IF(Z75=Z$5,1,0)))</f>
        <v/>
      </c>
      <c r="CJ75" s="82" t="str">
        <f>IF($B75="","",IF(Registrasi!$E$8&lt;Data!CJ$7,"",IF(AA75=AA$5,1,0)))</f>
        <v/>
      </c>
      <c r="CK75" s="82" t="str">
        <f>IF($B75="","",IF(Registrasi!$E$8&lt;Data!CK$7,"",IF(AB75=AB$5,1,0)))</f>
        <v/>
      </c>
      <c r="CL75" s="82" t="str">
        <f>IF($B75="","",IF(Registrasi!$E$8&lt;Data!CL$7,"",IF(AC75=AC$5,1,0)))</f>
        <v/>
      </c>
      <c r="CM75" s="82" t="str">
        <f>IF($B75="","",IF(Registrasi!$E$8&lt;Data!CM$7,"",IF(AD75=AD$5,1,0)))</f>
        <v/>
      </c>
      <c r="CN75" s="82" t="str">
        <f>IF($B75="","",IF(Registrasi!$E$8&lt;Data!CN$7,"",IF(AE75=AE$5,1,0)))</f>
        <v/>
      </c>
      <c r="CO75" s="82" t="str">
        <f>IF($B75="","",IF(Registrasi!$E$8&lt;Data!CO$7,"",IF(AF75=AF$5,1,0)))</f>
        <v/>
      </c>
      <c r="CP75" s="82" t="str">
        <f>IF($B75="","",IF(Registrasi!$E$8&lt;Data!CP$7,"",IF(AG75=AG$5,1,0)))</f>
        <v/>
      </c>
      <c r="CQ75" s="82" t="str">
        <f>IF($B75="","",IF(Registrasi!$E$8&lt;Data!CQ$7,"",IF(AH75=AH$5,1,0)))</f>
        <v/>
      </c>
      <c r="CR75" s="82" t="str">
        <f>IF($B75="","",IF(Registrasi!$E$8&lt;Data!CR$7,"",IF(AI75=AI$5,1,0)))</f>
        <v/>
      </c>
      <c r="CS75" s="82" t="str">
        <f>IF($B75="","",IF(Registrasi!$E$8&lt;Data!CS$7,"",IF(AJ75=AJ$5,1,0)))</f>
        <v/>
      </c>
      <c r="CT75" s="82" t="str">
        <f>IF($B75="","",IF(Registrasi!$E$8&lt;Data!CT$7,"",IF(AK75=AK$5,1,0)))</f>
        <v/>
      </c>
      <c r="CU75" s="82" t="str">
        <f>IF($B75="","",IF(Registrasi!$E$8&lt;Data!CU$7,"",IF(AL75=AL$5,1,0)))</f>
        <v/>
      </c>
      <c r="CV75" s="82" t="str">
        <f>IF($B75="","",IF(Registrasi!$E$8&lt;Data!CV$7,"",IF(AM75=AM$5,1,0)))</f>
        <v/>
      </c>
      <c r="CW75" s="82" t="str">
        <f>IF($B75="","",IF(Registrasi!$E$8&lt;Data!CW$7,"",IF(AN75=AN$5,1,0)))</f>
        <v/>
      </c>
      <c r="CX75" s="82" t="str">
        <f>IF($B75="","",IF(Registrasi!$E$8&lt;Data!CX$7,"",IF(AO75=AO$5,1,0)))</f>
        <v/>
      </c>
      <c r="CY75" s="82" t="str">
        <f>IF($B75="","",IF(Registrasi!$E$8&lt;Data!CY$7,"",IF(AP75=AP$5,1,0)))</f>
        <v/>
      </c>
      <c r="CZ75" s="82" t="str">
        <f>IF($B75="","",IF(Registrasi!$E$8&lt;Data!CZ$7,"",IF(AQ75=AQ$5,1,0)))</f>
        <v/>
      </c>
      <c r="DA75" s="82" t="str">
        <f>IF($B75="","",IF(Registrasi!$E$8&lt;Data!DA$7,"",IF(AR75=AR$5,1,0)))</f>
        <v/>
      </c>
      <c r="DB75" s="82" t="str">
        <f>IF($B75="","",IF(Registrasi!$E$8&lt;Data!DB$7,"",IF(AS75=AS$5,1,0)))</f>
        <v/>
      </c>
      <c r="DC75" s="82" t="str">
        <f>IF($B75="","",IF(Registrasi!$E$8&lt;Data!DC$7,"",IF(AT75=AT$5,1,0)))</f>
        <v/>
      </c>
      <c r="DD75" s="82" t="str">
        <f>IF($B75="","",IF(Registrasi!$E$8&lt;Data!DD$7,"",IF(AU75=AU$5,1,0)))</f>
        <v/>
      </c>
      <c r="DE75" s="82" t="str">
        <f>IF($B75="","",IF(Registrasi!$E$8&lt;Data!DE$7,"",IF(AV75=AV$5,1,0)))</f>
        <v/>
      </c>
      <c r="DF75" s="82" t="str">
        <f>IF($B75="","",IF(Registrasi!$E$8&lt;Data!DF$7,"",IF(AW75=AW$5,1,0)))</f>
        <v/>
      </c>
      <c r="DG75" s="82" t="str">
        <f>IF($B75="","",IF(Registrasi!$E$8&lt;Data!DG$7,"",IF(AX75=AX$5,1,0)))</f>
        <v/>
      </c>
      <c r="DH75" s="82" t="str">
        <f>IF($B75="","",IF(Registrasi!$E$8&lt;Data!DH$7,"",IF(AY75=AY$5,1,0)))</f>
        <v/>
      </c>
      <c r="DI75" s="82" t="str">
        <f>IF($B75="","",IF(Registrasi!$E$8&lt;Data!DI$7,"",IF(AZ75=AZ$5,1,0)))</f>
        <v/>
      </c>
      <c r="DJ75" s="82" t="str">
        <f>IF($B75="","",IF(Registrasi!$E$8&lt;Data!DJ$7,"",IF(BA75=BA$5,1,0)))</f>
        <v/>
      </c>
      <c r="DK75" s="82" t="str">
        <f>IF($B75="","",IF(Registrasi!$E$8&lt;Data!DK$7,"",IF(BB75=BB$5,1,0)))</f>
        <v/>
      </c>
      <c r="DL75" s="82" t="str">
        <f>IF($B75="","",IF(Registrasi!$E$8&lt;Data!DL$7,"",IF(BC75=BC$5,1,0)))</f>
        <v/>
      </c>
      <c r="DM75" s="82" t="str">
        <f>IF($B75="","",IF(Registrasi!$E$8&lt;Data!DM$7,"",IF(BD75=BD$5,1,0)))</f>
        <v/>
      </c>
      <c r="DN75" s="82" t="str">
        <f>IF($B75="","",IF(Registrasi!$E$8&lt;Data!DN$7,"",IF(BE75=BE$5,1,0)))</f>
        <v/>
      </c>
      <c r="DO75" s="82" t="str">
        <f>IF($B75="","",IF(Registrasi!$E$8&lt;Data!DO$7,"",IF(BF75=BF$5,1,0)))</f>
        <v/>
      </c>
      <c r="DP75" s="82" t="str">
        <f>IF($B75="","",IF(Registrasi!$E$8&lt;Data!DP$7,"",IF(BG75=BG$5,1,0)))</f>
        <v/>
      </c>
      <c r="DQ75" s="82" t="str">
        <f>IF($B75="","",IF(Registrasi!$E$8&lt;Data!DQ$7,"",IF(BH75=BH$5,1,0)))</f>
        <v/>
      </c>
      <c r="DR75" s="82" t="str">
        <f>IF($B75="","",IF(Registrasi!$E$8&lt;Data!DR$7,"",IF(BI75=BI$5,1,0)))</f>
        <v/>
      </c>
      <c r="DS75" s="82" t="str">
        <f>IF($B75="","",IF(Registrasi!$E$8&lt;Data!DS$7,"",IF(BJ75=BJ$5,1,0)))</f>
        <v/>
      </c>
      <c r="DT75" s="82" t="str">
        <f>IF($B75="","",IF(Registrasi!$E$8&lt;Data!DT$7,"",IF(BK75=BK$5,1,0)))</f>
        <v/>
      </c>
      <c r="DU75" s="82" t="str">
        <f t="shared" si="2"/>
        <v/>
      </c>
      <c r="DV75" s="82" t="str">
        <f>IF(B75="","",Registrasi!$E$8-DU75)</f>
        <v/>
      </c>
      <c r="DW75" s="83" t="str">
        <f>IFERROR(DU75/Registrasi!$E$8*Registrasi!$E$10,"")</f>
        <v/>
      </c>
      <c r="DX75" s="82" t="str">
        <f>IF(B75="","",IF(DW75&gt;=Registrasi!$E$9,"Tuntas","Tidak Tuntas"))</f>
        <v/>
      </c>
    </row>
    <row r="76" spans="1:128" x14ac:dyDescent="0.25">
      <c r="A76" s="12" t="str">
        <f>IF(B76="","",IFERROR(RANK(DU76,$DU$8:$DU$107,0)+COUNTIF($DU$5:$DU76,DU76)-1,""))</f>
        <v/>
      </c>
      <c r="B76" s="50" t="str">
        <f>IF(Registrasi!$E$7&gt;Data!B75,Data!B75+1,"")</f>
        <v/>
      </c>
      <c r="C76" s="58"/>
      <c r="D76" s="51"/>
      <c r="E76" s="51"/>
      <c r="F76" s="51"/>
      <c r="G76" s="51"/>
      <c r="H76" s="51"/>
      <c r="I76" s="53"/>
      <c r="J76" s="53"/>
      <c r="K76" s="53"/>
      <c r="L76" s="53"/>
      <c r="M76" s="53"/>
      <c r="N76" s="51"/>
      <c r="O76" s="51"/>
      <c r="P76" s="51"/>
      <c r="Q76" s="51"/>
      <c r="R76" s="51"/>
      <c r="S76" s="53"/>
      <c r="T76" s="53"/>
      <c r="U76" s="53"/>
      <c r="V76" s="53"/>
      <c r="W76" s="53"/>
      <c r="X76" s="51"/>
      <c r="Y76" s="51"/>
      <c r="Z76" s="51"/>
      <c r="AA76" s="51"/>
      <c r="AB76" s="51"/>
      <c r="AC76" s="53"/>
      <c r="AD76" s="53"/>
      <c r="AE76" s="53"/>
      <c r="AF76" s="53"/>
      <c r="AG76" s="53"/>
      <c r="AH76" s="51"/>
      <c r="AI76" s="51"/>
      <c r="AJ76" s="51"/>
      <c r="AK76" s="51"/>
      <c r="AL76" s="51"/>
      <c r="AM76" s="53"/>
      <c r="AN76" s="53"/>
      <c r="AO76" s="53"/>
      <c r="AP76" s="53"/>
      <c r="AQ76" s="53"/>
      <c r="AR76" s="51"/>
      <c r="AS76" s="51"/>
      <c r="AT76" s="51"/>
      <c r="AU76" s="51"/>
      <c r="AV76" s="51"/>
      <c r="AW76" s="53"/>
      <c r="AX76" s="53"/>
      <c r="AY76" s="53"/>
      <c r="AZ76" s="53"/>
      <c r="BA76" s="53"/>
      <c r="BB76" s="51"/>
      <c r="BC76" s="51"/>
      <c r="BD76" s="51"/>
      <c r="BE76" s="51"/>
      <c r="BF76" s="51"/>
      <c r="BG76" s="53"/>
      <c r="BH76" s="53"/>
      <c r="BI76" s="53"/>
      <c r="BJ76" s="53"/>
      <c r="BK76" s="53"/>
      <c r="BM76" s="82" t="str">
        <f>IF($B76="","",IF(Registrasi!$E$8&lt;Data!BM$7,"",IF(D76=D$5,1,0)))</f>
        <v/>
      </c>
      <c r="BN76" s="82" t="str">
        <f>IF($B76="","",IF(Registrasi!$E$8&lt;Data!BN$7,"",IF(E76=E$5,1,0)))</f>
        <v/>
      </c>
      <c r="BO76" s="82" t="str">
        <f>IF($B76="","",IF(Registrasi!$E$8&lt;Data!BO$7,"",IF(F76=F$5,1,0)))</f>
        <v/>
      </c>
      <c r="BP76" s="82" t="str">
        <f>IF($B76="","",IF(Registrasi!$E$8&lt;Data!BP$7,"",IF(G76=G$5,1,0)))</f>
        <v/>
      </c>
      <c r="BQ76" s="82" t="str">
        <f>IF($B76="","",IF(Registrasi!$E$8&lt;Data!BQ$7,"",IF(H76=H$5,1,0)))</f>
        <v/>
      </c>
      <c r="BR76" s="82" t="str">
        <f>IF($B76="","",IF(Registrasi!$E$8&lt;Data!BR$7,"",IF(I76=I$5,1,0)))</f>
        <v/>
      </c>
      <c r="BS76" s="82" t="str">
        <f>IF($B76="","",IF(Registrasi!$E$8&lt;Data!BS$7,"",IF(J76=J$5,1,0)))</f>
        <v/>
      </c>
      <c r="BT76" s="82" t="str">
        <f>IF($B76="","",IF(Registrasi!$E$8&lt;Data!BT$7,"",IF(K76=K$5,1,0)))</f>
        <v/>
      </c>
      <c r="BU76" s="82" t="str">
        <f>IF($B76="","",IF(Registrasi!$E$8&lt;Data!BU$7,"",IF(L76=L$5,1,0)))</f>
        <v/>
      </c>
      <c r="BV76" s="82" t="str">
        <f>IF($B76="","",IF(Registrasi!$E$8&lt;Data!BV$7,"",IF(M76=M$5,1,0)))</f>
        <v/>
      </c>
      <c r="BW76" s="82" t="str">
        <f>IF($B76="","",IF(Registrasi!$E$8&lt;Data!BW$7,"",IF(N76=N$5,1,0)))</f>
        <v/>
      </c>
      <c r="BX76" s="82" t="str">
        <f>IF($B76="","",IF(Registrasi!$E$8&lt;Data!BX$7,"",IF(O76=O$5,1,0)))</f>
        <v/>
      </c>
      <c r="BY76" s="82" t="str">
        <f>IF($B76="","",IF(Registrasi!$E$8&lt;Data!BY$7,"",IF(P76=P$5,1,0)))</f>
        <v/>
      </c>
      <c r="BZ76" s="82" t="str">
        <f>IF($B76="","",IF(Registrasi!$E$8&lt;Data!BZ$7,"",IF(Q76=Q$5,1,0)))</f>
        <v/>
      </c>
      <c r="CA76" s="82" t="str">
        <f>IF($B76="","",IF(Registrasi!$E$8&lt;Data!CA$7,"",IF(R76=R$5,1,0)))</f>
        <v/>
      </c>
      <c r="CB76" s="82" t="str">
        <f>IF($B76="","",IF(Registrasi!$E$8&lt;Data!CB$7,"",IF(S76=S$5,1,0)))</f>
        <v/>
      </c>
      <c r="CC76" s="82" t="str">
        <f>IF($B76="","",IF(Registrasi!$E$8&lt;Data!CC$7,"",IF(T76=T$5,1,0)))</f>
        <v/>
      </c>
      <c r="CD76" s="82" t="str">
        <f>IF($B76="","",IF(Registrasi!$E$8&lt;Data!CD$7,"",IF(U76=U$5,1,0)))</f>
        <v/>
      </c>
      <c r="CE76" s="82" t="str">
        <f>IF($B76="","",IF(Registrasi!$E$8&lt;Data!CE$7,"",IF(V76=V$5,1,0)))</f>
        <v/>
      </c>
      <c r="CF76" s="82" t="str">
        <f>IF($B76="","",IF(Registrasi!$E$8&lt;Data!CF$7,"",IF(W76=W$5,1,0)))</f>
        <v/>
      </c>
      <c r="CG76" s="82" t="str">
        <f>IF($B76="","",IF(Registrasi!$E$8&lt;Data!CG$7,"",IF(X76=X$5,1,0)))</f>
        <v/>
      </c>
      <c r="CH76" s="82" t="str">
        <f>IF($B76="","",IF(Registrasi!$E$8&lt;Data!CH$7,"",IF(Y76=Y$5,1,0)))</f>
        <v/>
      </c>
      <c r="CI76" s="82" t="str">
        <f>IF($B76="","",IF(Registrasi!$E$8&lt;Data!CI$7,"",IF(Z76=Z$5,1,0)))</f>
        <v/>
      </c>
      <c r="CJ76" s="82" t="str">
        <f>IF($B76="","",IF(Registrasi!$E$8&lt;Data!CJ$7,"",IF(AA76=AA$5,1,0)))</f>
        <v/>
      </c>
      <c r="CK76" s="82" t="str">
        <f>IF($B76="","",IF(Registrasi!$E$8&lt;Data!CK$7,"",IF(AB76=AB$5,1,0)))</f>
        <v/>
      </c>
      <c r="CL76" s="82" t="str">
        <f>IF($B76="","",IF(Registrasi!$E$8&lt;Data!CL$7,"",IF(AC76=AC$5,1,0)))</f>
        <v/>
      </c>
      <c r="CM76" s="82" t="str">
        <f>IF($B76="","",IF(Registrasi!$E$8&lt;Data!CM$7,"",IF(AD76=AD$5,1,0)))</f>
        <v/>
      </c>
      <c r="CN76" s="82" t="str">
        <f>IF($B76="","",IF(Registrasi!$E$8&lt;Data!CN$7,"",IF(AE76=AE$5,1,0)))</f>
        <v/>
      </c>
      <c r="CO76" s="82" t="str">
        <f>IF($B76="","",IF(Registrasi!$E$8&lt;Data!CO$7,"",IF(AF76=AF$5,1,0)))</f>
        <v/>
      </c>
      <c r="CP76" s="82" t="str">
        <f>IF($B76="","",IF(Registrasi!$E$8&lt;Data!CP$7,"",IF(AG76=AG$5,1,0)))</f>
        <v/>
      </c>
      <c r="CQ76" s="82" t="str">
        <f>IF($B76="","",IF(Registrasi!$E$8&lt;Data!CQ$7,"",IF(AH76=AH$5,1,0)))</f>
        <v/>
      </c>
      <c r="CR76" s="82" t="str">
        <f>IF($B76="","",IF(Registrasi!$E$8&lt;Data!CR$7,"",IF(AI76=AI$5,1,0)))</f>
        <v/>
      </c>
      <c r="CS76" s="82" t="str">
        <f>IF($B76="","",IF(Registrasi!$E$8&lt;Data!CS$7,"",IF(AJ76=AJ$5,1,0)))</f>
        <v/>
      </c>
      <c r="CT76" s="82" t="str">
        <f>IF($B76="","",IF(Registrasi!$E$8&lt;Data!CT$7,"",IF(AK76=AK$5,1,0)))</f>
        <v/>
      </c>
      <c r="CU76" s="82" t="str">
        <f>IF($B76="","",IF(Registrasi!$E$8&lt;Data!CU$7,"",IF(AL76=AL$5,1,0)))</f>
        <v/>
      </c>
      <c r="CV76" s="82" t="str">
        <f>IF($B76="","",IF(Registrasi!$E$8&lt;Data!CV$7,"",IF(AM76=AM$5,1,0)))</f>
        <v/>
      </c>
      <c r="CW76" s="82" t="str">
        <f>IF($B76="","",IF(Registrasi!$E$8&lt;Data!CW$7,"",IF(AN76=AN$5,1,0)))</f>
        <v/>
      </c>
      <c r="CX76" s="82" t="str">
        <f>IF($B76="","",IF(Registrasi!$E$8&lt;Data!CX$7,"",IF(AO76=AO$5,1,0)))</f>
        <v/>
      </c>
      <c r="CY76" s="82" t="str">
        <f>IF($B76="","",IF(Registrasi!$E$8&lt;Data!CY$7,"",IF(AP76=AP$5,1,0)))</f>
        <v/>
      </c>
      <c r="CZ76" s="82" t="str">
        <f>IF($B76="","",IF(Registrasi!$E$8&lt;Data!CZ$7,"",IF(AQ76=AQ$5,1,0)))</f>
        <v/>
      </c>
      <c r="DA76" s="82" t="str">
        <f>IF($B76="","",IF(Registrasi!$E$8&lt;Data!DA$7,"",IF(AR76=AR$5,1,0)))</f>
        <v/>
      </c>
      <c r="DB76" s="82" t="str">
        <f>IF($B76="","",IF(Registrasi!$E$8&lt;Data!DB$7,"",IF(AS76=AS$5,1,0)))</f>
        <v/>
      </c>
      <c r="DC76" s="82" t="str">
        <f>IF($B76="","",IF(Registrasi!$E$8&lt;Data!DC$7,"",IF(AT76=AT$5,1,0)))</f>
        <v/>
      </c>
      <c r="DD76" s="82" t="str">
        <f>IF($B76="","",IF(Registrasi!$E$8&lt;Data!DD$7,"",IF(AU76=AU$5,1,0)))</f>
        <v/>
      </c>
      <c r="DE76" s="82" t="str">
        <f>IF($B76="","",IF(Registrasi!$E$8&lt;Data!DE$7,"",IF(AV76=AV$5,1,0)))</f>
        <v/>
      </c>
      <c r="DF76" s="82" t="str">
        <f>IF($B76="","",IF(Registrasi!$E$8&lt;Data!DF$7,"",IF(AW76=AW$5,1,0)))</f>
        <v/>
      </c>
      <c r="DG76" s="82" t="str">
        <f>IF($B76="","",IF(Registrasi!$E$8&lt;Data!DG$7,"",IF(AX76=AX$5,1,0)))</f>
        <v/>
      </c>
      <c r="DH76" s="82" t="str">
        <f>IF($B76="","",IF(Registrasi!$E$8&lt;Data!DH$7,"",IF(AY76=AY$5,1,0)))</f>
        <v/>
      </c>
      <c r="DI76" s="82" t="str">
        <f>IF($B76="","",IF(Registrasi!$E$8&lt;Data!DI$7,"",IF(AZ76=AZ$5,1,0)))</f>
        <v/>
      </c>
      <c r="DJ76" s="82" t="str">
        <f>IF($B76="","",IF(Registrasi!$E$8&lt;Data!DJ$7,"",IF(BA76=BA$5,1,0)))</f>
        <v/>
      </c>
      <c r="DK76" s="82" t="str">
        <f>IF($B76="","",IF(Registrasi!$E$8&lt;Data!DK$7,"",IF(BB76=BB$5,1,0)))</f>
        <v/>
      </c>
      <c r="DL76" s="82" t="str">
        <f>IF($B76="","",IF(Registrasi!$E$8&lt;Data!DL$7,"",IF(BC76=BC$5,1,0)))</f>
        <v/>
      </c>
      <c r="DM76" s="82" t="str">
        <f>IF($B76="","",IF(Registrasi!$E$8&lt;Data!DM$7,"",IF(BD76=BD$5,1,0)))</f>
        <v/>
      </c>
      <c r="DN76" s="82" t="str">
        <f>IF($B76="","",IF(Registrasi!$E$8&lt;Data!DN$7,"",IF(BE76=BE$5,1,0)))</f>
        <v/>
      </c>
      <c r="DO76" s="82" t="str">
        <f>IF($B76="","",IF(Registrasi!$E$8&lt;Data!DO$7,"",IF(BF76=BF$5,1,0)))</f>
        <v/>
      </c>
      <c r="DP76" s="82" t="str">
        <f>IF($B76="","",IF(Registrasi!$E$8&lt;Data!DP$7,"",IF(BG76=BG$5,1,0)))</f>
        <v/>
      </c>
      <c r="DQ76" s="82" t="str">
        <f>IF($B76="","",IF(Registrasi!$E$8&lt;Data!DQ$7,"",IF(BH76=BH$5,1,0)))</f>
        <v/>
      </c>
      <c r="DR76" s="82" t="str">
        <f>IF($B76="","",IF(Registrasi!$E$8&lt;Data!DR$7,"",IF(BI76=BI$5,1,0)))</f>
        <v/>
      </c>
      <c r="DS76" s="82" t="str">
        <f>IF($B76="","",IF(Registrasi!$E$8&lt;Data!DS$7,"",IF(BJ76=BJ$5,1,0)))</f>
        <v/>
      </c>
      <c r="DT76" s="82" t="str">
        <f>IF($B76="","",IF(Registrasi!$E$8&lt;Data!DT$7,"",IF(BK76=BK$5,1,0)))</f>
        <v/>
      </c>
      <c r="DU76" s="82" t="str">
        <f t="shared" si="2"/>
        <v/>
      </c>
      <c r="DV76" s="82" t="str">
        <f>IF(B76="","",Registrasi!$E$8-DU76)</f>
        <v/>
      </c>
      <c r="DW76" s="83" t="str">
        <f>IFERROR(DU76/Registrasi!$E$8*Registrasi!$E$10,"")</f>
        <v/>
      </c>
      <c r="DX76" s="82" t="str">
        <f>IF(B76="","",IF(DW76&gt;=Registrasi!$E$9,"Tuntas","Tidak Tuntas"))</f>
        <v/>
      </c>
    </row>
    <row r="77" spans="1:128" x14ac:dyDescent="0.25">
      <c r="A77" s="12" t="str">
        <f>IF(B77="","",IFERROR(RANK(DU77,$DU$8:$DU$107,0)+COUNTIF($DU$5:$DU77,DU77)-1,""))</f>
        <v/>
      </c>
      <c r="B77" s="50" t="str">
        <f>IF(Registrasi!$E$7&gt;Data!B76,Data!B76+1,"")</f>
        <v/>
      </c>
      <c r="C77" s="58"/>
      <c r="D77" s="51"/>
      <c r="E77" s="51"/>
      <c r="F77" s="51"/>
      <c r="G77" s="51"/>
      <c r="H77" s="51"/>
      <c r="I77" s="53"/>
      <c r="J77" s="53"/>
      <c r="K77" s="53"/>
      <c r="L77" s="53"/>
      <c r="M77" s="53"/>
      <c r="N77" s="51"/>
      <c r="O77" s="51"/>
      <c r="P77" s="51"/>
      <c r="Q77" s="51"/>
      <c r="R77" s="51"/>
      <c r="S77" s="53"/>
      <c r="T77" s="53"/>
      <c r="U77" s="53"/>
      <c r="V77" s="53"/>
      <c r="W77" s="53"/>
      <c r="X77" s="51"/>
      <c r="Y77" s="51"/>
      <c r="Z77" s="51"/>
      <c r="AA77" s="51"/>
      <c r="AB77" s="51"/>
      <c r="AC77" s="53"/>
      <c r="AD77" s="53"/>
      <c r="AE77" s="53"/>
      <c r="AF77" s="53"/>
      <c r="AG77" s="53"/>
      <c r="AH77" s="51"/>
      <c r="AI77" s="51"/>
      <c r="AJ77" s="51"/>
      <c r="AK77" s="51"/>
      <c r="AL77" s="51"/>
      <c r="AM77" s="53"/>
      <c r="AN77" s="53"/>
      <c r="AO77" s="53"/>
      <c r="AP77" s="53"/>
      <c r="AQ77" s="53"/>
      <c r="AR77" s="51"/>
      <c r="AS77" s="51"/>
      <c r="AT77" s="51"/>
      <c r="AU77" s="51"/>
      <c r="AV77" s="51"/>
      <c r="AW77" s="53"/>
      <c r="AX77" s="53"/>
      <c r="AY77" s="53"/>
      <c r="AZ77" s="53"/>
      <c r="BA77" s="53"/>
      <c r="BB77" s="51"/>
      <c r="BC77" s="51"/>
      <c r="BD77" s="51"/>
      <c r="BE77" s="51"/>
      <c r="BF77" s="51"/>
      <c r="BG77" s="53"/>
      <c r="BH77" s="53"/>
      <c r="BI77" s="53"/>
      <c r="BJ77" s="53"/>
      <c r="BK77" s="53"/>
      <c r="BM77" s="82" t="str">
        <f>IF($B77="","",IF(Registrasi!$E$8&lt;Data!BM$7,"",IF(D77=D$5,1,0)))</f>
        <v/>
      </c>
      <c r="BN77" s="82" t="str">
        <f>IF($B77="","",IF(Registrasi!$E$8&lt;Data!BN$7,"",IF(E77=E$5,1,0)))</f>
        <v/>
      </c>
      <c r="BO77" s="82" t="str">
        <f>IF($B77="","",IF(Registrasi!$E$8&lt;Data!BO$7,"",IF(F77=F$5,1,0)))</f>
        <v/>
      </c>
      <c r="BP77" s="82" t="str">
        <f>IF($B77="","",IF(Registrasi!$E$8&lt;Data!BP$7,"",IF(G77=G$5,1,0)))</f>
        <v/>
      </c>
      <c r="BQ77" s="82" t="str">
        <f>IF($B77="","",IF(Registrasi!$E$8&lt;Data!BQ$7,"",IF(H77=H$5,1,0)))</f>
        <v/>
      </c>
      <c r="BR77" s="82" t="str">
        <f>IF($B77="","",IF(Registrasi!$E$8&lt;Data!BR$7,"",IF(I77=I$5,1,0)))</f>
        <v/>
      </c>
      <c r="BS77" s="82" t="str">
        <f>IF($B77="","",IF(Registrasi!$E$8&lt;Data!BS$7,"",IF(J77=J$5,1,0)))</f>
        <v/>
      </c>
      <c r="BT77" s="82" t="str">
        <f>IF($B77="","",IF(Registrasi!$E$8&lt;Data!BT$7,"",IF(K77=K$5,1,0)))</f>
        <v/>
      </c>
      <c r="BU77" s="82" t="str">
        <f>IF($B77="","",IF(Registrasi!$E$8&lt;Data!BU$7,"",IF(L77=L$5,1,0)))</f>
        <v/>
      </c>
      <c r="BV77" s="82" t="str">
        <f>IF($B77="","",IF(Registrasi!$E$8&lt;Data!BV$7,"",IF(M77=M$5,1,0)))</f>
        <v/>
      </c>
      <c r="BW77" s="82" t="str">
        <f>IF($B77="","",IF(Registrasi!$E$8&lt;Data!BW$7,"",IF(N77=N$5,1,0)))</f>
        <v/>
      </c>
      <c r="BX77" s="82" t="str">
        <f>IF($B77="","",IF(Registrasi!$E$8&lt;Data!BX$7,"",IF(O77=O$5,1,0)))</f>
        <v/>
      </c>
      <c r="BY77" s="82" t="str">
        <f>IF($B77="","",IF(Registrasi!$E$8&lt;Data!BY$7,"",IF(P77=P$5,1,0)))</f>
        <v/>
      </c>
      <c r="BZ77" s="82" t="str">
        <f>IF($B77="","",IF(Registrasi!$E$8&lt;Data!BZ$7,"",IF(Q77=Q$5,1,0)))</f>
        <v/>
      </c>
      <c r="CA77" s="82" t="str">
        <f>IF($B77="","",IF(Registrasi!$E$8&lt;Data!CA$7,"",IF(R77=R$5,1,0)))</f>
        <v/>
      </c>
      <c r="CB77" s="82" t="str">
        <f>IF($B77="","",IF(Registrasi!$E$8&lt;Data!CB$7,"",IF(S77=S$5,1,0)))</f>
        <v/>
      </c>
      <c r="CC77" s="82" t="str">
        <f>IF($B77="","",IF(Registrasi!$E$8&lt;Data!CC$7,"",IF(T77=T$5,1,0)))</f>
        <v/>
      </c>
      <c r="CD77" s="82" t="str">
        <f>IF($B77="","",IF(Registrasi!$E$8&lt;Data!CD$7,"",IF(U77=U$5,1,0)))</f>
        <v/>
      </c>
      <c r="CE77" s="82" t="str">
        <f>IF($B77="","",IF(Registrasi!$E$8&lt;Data!CE$7,"",IF(V77=V$5,1,0)))</f>
        <v/>
      </c>
      <c r="CF77" s="82" t="str">
        <f>IF($B77="","",IF(Registrasi!$E$8&lt;Data!CF$7,"",IF(W77=W$5,1,0)))</f>
        <v/>
      </c>
      <c r="CG77" s="82" t="str">
        <f>IF($B77="","",IF(Registrasi!$E$8&lt;Data!CG$7,"",IF(X77=X$5,1,0)))</f>
        <v/>
      </c>
      <c r="CH77" s="82" t="str">
        <f>IF($B77="","",IF(Registrasi!$E$8&lt;Data!CH$7,"",IF(Y77=Y$5,1,0)))</f>
        <v/>
      </c>
      <c r="CI77" s="82" t="str">
        <f>IF($B77="","",IF(Registrasi!$E$8&lt;Data!CI$7,"",IF(Z77=Z$5,1,0)))</f>
        <v/>
      </c>
      <c r="CJ77" s="82" t="str">
        <f>IF($B77="","",IF(Registrasi!$E$8&lt;Data!CJ$7,"",IF(AA77=AA$5,1,0)))</f>
        <v/>
      </c>
      <c r="CK77" s="82" t="str">
        <f>IF($B77="","",IF(Registrasi!$E$8&lt;Data!CK$7,"",IF(AB77=AB$5,1,0)))</f>
        <v/>
      </c>
      <c r="CL77" s="82" t="str">
        <f>IF($B77="","",IF(Registrasi!$E$8&lt;Data!CL$7,"",IF(AC77=AC$5,1,0)))</f>
        <v/>
      </c>
      <c r="CM77" s="82" t="str">
        <f>IF($B77="","",IF(Registrasi!$E$8&lt;Data!CM$7,"",IF(AD77=AD$5,1,0)))</f>
        <v/>
      </c>
      <c r="CN77" s="82" t="str">
        <f>IF($B77="","",IF(Registrasi!$E$8&lt;Data!CN$7,"",IF(AE77=AE$5,1,0)))</f>
        <v/>
      </c>
      <c r="CO77" s="82" t="str">
        <f>IF($B77="","",IF(Registrasi!$E$8&lt;Data!CO$7,"",IF(AF77=AF$5,1,0)))</f>
        <v/>
      </c>
      <c r="CP77" s="82" t="str">
        <f>IF($B77="","",IF(Registrasi!$E$8&lt;Data!CP$7,"",IF(AG77=AG$5,1,0)))</f>
        <v/>
      </c>
      <c r="CQ77" s="82" t="str">
        <f>IF($B77="","",IF(Registrasi!$E$8&lt;Data!CQ$7,"",IF(AH77=AH$5,1,0)))</f>
        <v/>
      </c>
      <c r="CR77" s="82" t="str">
        <f>IF($B77="","",IF(Registrasi!$E$8&lt;Data!CR$7,"",IF(AI77=AI$5,1,0)))</f>
        <v/>
      </c>
      <c r="CS77" s="82" t="str">
        <f>IF($B77="","",IF(Registrasi!$E$8&lt;Data!CS$7,"",IF(AJ77=AJ$5,1,0)))</f>
        <v/>
      </c>
      <c r="CT77" s="82" t="str">
        <f>IF($B77="","",IF(Registrasi!$E$8&lt;Data!CT$7,"",IF(AK77=AK$5,1,0)))</f>
        <v/>
      </c>
      <c r="CU77" s="82" t="str">
        <f>IF($B77="","",IF(Registrasi!$E$8&lt;Data!CU$7,"",IF(AL77=AL$5,1,0)))</f>
        <v/>
      </c>
      <c r="CV77" s="82" t="str">
        <f>IF($B77="","",IF(Registrasi!$E$8&lt;Data!CV$7,"",IF(AM77=AM$5,1,0)))</f>
        <v/>
      </c>
      <c r="CW77" s="82" t="str">
        <f>IF($B77="","",IF(Registrasi!$E$8&lt;Data!CW$7,"",IF(AN77=AN$5,1,0)))</f>
        <v/>
      </c>
      <c r="CX77" s="82" t="str">
        <f>IF($B77="","",IF(Registrasi!$E$8&lt;Data!CX$7,"",IF(AO77=AO$5,1,0)))</f>
        <v/>
      </c>
      <c r="CY77" s="82" t="str">
        <f>IF($B77="","",IF(Registrasi!$E$8&lt;Data!CY$7,"",IF(AP77=AP$5,1,0)))</f>
        <v/>
      </c>
      <c r="CZ77" s="82" t="str">
        <f>IF($B77="","",IF(Registrasi!$E$8&lt;Data!CZ$7,"",IF(AQ77=AQ$5,1,0)))</f>
        <v/>
      </c>
      <c r="DA77" s="82" t="str">
        <f>IF($B77="","",IF(Registrasi!$E$8&lt;Data!DA$7,"",IF(AR77=AR$5,1,0)))</f>
        <v/>
      </c>
      <c r="DB77" s="82" t="str">
        <f>IF($B77="","",IF(Registrasi!$E$8&lt;Data!DB$7,"",IF(AS77=AS$5,1,0)))</f>
        <v/>
      </c>
      <c r="DC77" s="82" t="str">
        <f>IF($B77="","",IF(Registrasi!$E$8&lt;Data!DC$7,"",IF(AT77=AT$5,1,0)))</f>
        <v/>
      </c>
      <c r="DD77" s="82" t="str">
        <f>IF($B77="","",IF(Registrasi!$E$8&lt;Data!DD$7,"",IF(AU77=AU$5,1,0)))</f>
        <v/>
      </c>
      <c r="DE77" s="82" t="str">
        <f>IF($B77="","",IF(Registrasi!$E$8&lt;Data!DE$7,"",IF(AV77=AV$5,1,0)))</f>
        <v/>
      </c>
      <c r="DF77" s="82" t="str">
        <f>IF($B77="","",IF(Registrasi!$E$8&lt;Data!DF$7,"",IF(AW77=AW$5,1,0)))</f>
        <v/>
      </c>
      <c r="DG77" s="82" t="str">
        <f>IF($B77="","",IF(Registrasi!$E$8&lt;Data!DG$7,"",IF(AX77=AX$5,1,0)))</f>
        <v/>
      </c>
      <c r="DH77" s="82" t="str">
        <f>IF($B77="","",IF(Registrasi!$E$8&lt;Data!DH$7,"",IF(AY77=AY$5,1,0)))</f>
        <v/>
      </c>
      <c r="DI77" s="82" t="str">
        <f>IF($B77="","",IF(Registrasi!$E$8&lt;Data!DI$7,"",IF(AZ77=AZ$5,1,0)))</f>
        <v/>
      </c>
      <c r="DJ77" s="82" t="str">
        <f>IF($B77="","",IF(Registrasi!$E$8&lt;Data!DJ$7,"",IF(BA77=BA$5,1,0)))</f>
        <v/>
      </c>
      <c r="DK77" s="82" t="str">
        <f>IF($B77="","",IF(Registrasi!$E$8&lt;Data!DK$7,"",IF(BB77=BB$5,1,0)))</f>
        <v/>
      </c>
      <c r="DL77" s="82" t="str">
        <f>IF($B77="","",IF(Registrasi!$E$8&lt;Data!DL$7,"",IF(BC77=BC$5,1,0)))</f>
        <v/>
      </c>
      <c r="DM77" s="82" t="str">
        <f>IF($B77="","",IF(Registrasi!$E$8&lt;Data!DM$7,"",IF(BD77=BD$5,1,0)))</f>
        <v/>
      </c>
      <c r="DN77" s="82" t="str">
        <f>IF($B77="","",IF(Registrasi!$E$8&lt;Data!DN$7,"",IF(BE77=BE$5,1,0)))</f>
        <v/>
      </c>
      <c r="DO77" s="82" t="str">
        <f>IF($B77="","",IF(Registrasi!$E$8&lt;Data!DO$7,"",IF(BF77=BF$5,1,0)))</f>
        <v/>
      </c>
      <c r="DP77" s="82" t="str">
        <f>IF($B77="","",IF(Registrasi!$E$8&lt;Data!DP$7,"",IF(BG77=BG$5,1,0)))</f>
        <v/>
      </c>
      <c r="DQ77" s="82" t="str">
        <f>IF($B77="","",IF(Registrasi!$E$8&lt;Data!DQ$7,"",IF(BH77=BH$5,1,0)))</f>
        <v/>
      </c>
      <c r="DR77" s="82" t="str">
        <f>IF($B77="","",IF(Registrasi!$E$8&lt;Data!DR$7,"",IF(BI77=BI$5,1,0)))</f>
        <v/>
      </c>
      <c r="DS77" s="82" t="str">
        <f>IF($B77="","",IF(Registrasi!$E$8&lt;Data!DS$7,"",IF(BJ77=BJ$5,1,0)))</f>
        <v/>
      </c>
      <c r="DT77" s="82" t="str">
        <f>IF($B77="","",IF(Registrasi!$E$8&lt;Data!DT$7,"",IF(BK77=BK$5,1,0)))</f>
        <v/>
      </c>
      <c r="DU77" s="82" t="str">
        <f t="shared" si="2"/>
        <v/>
      </c>
      <c r="DV77" s="82" t="str">
        <f>IF(B77="","",Registrasi!$E$8-DU77)</f>
        <v/>
      </c>
      <c r="DW77" s="83" t="str">
        <f>IFERROR(DU77/Registrasi!$E$8*Registrasi!$E$10,"")</f>
        <v/>
      </c>
      <c r="DX77" s="82" t="str">
        <f>IF(B77="","",IF(DW77&gt;=Registrasi!$E$9,"Tuntas","Tidak Tuntas"))</f>
        <v/>
      </c>
    </row>
    <row r="78" spans="1:128" x14ac:dyDescent="0.25">
      <c r="A78" s="12" t="str">
        <f>IF(B78="","",IFERROR(RANK(DU78,$DU$8:$DU$107,0)+COUNTIF($DU$5:$DU78,DU78)-1,""))</f>
        <v/>
      </c>
      <c r="B78" s="50" t="str">
        <f>IF(Registrasi!$E$7&gt;Data!B77,Data!B77+1,"")</f>
        <v/>
      </c>
      <c r="C78" s="58"/>
      <c r="D78" s="51"/>
      <c r="E78" s="51"/>
      <c r="F78" s="51"/>
      <c r="G78" s="51"/>
      <c r="H78" s="51"/>
      <c r="I78" s="53"/>
      <c r="J78" s="53"/>
      <c r="K78" s="53"/>
      <c r="L78" s="53"/>
      <c r="M78" s="53"/>
      <c r="N78" s="51"/>
      <c r="O78" s="51"/>
      <c r="P78" s="51"/>
      <c r="Q78" s="51"/>
      <c r="R78" s="51"/>
      <c r="S78" s="53"/>
      <c r="T78" s="53"/>
      <c r="U78" s="53"/>
      <c r="V78" s="53"/>
      <c r="W78" s="53"/>
      <c r="X78" s="51"/>
      <c r="Y78" s="51"/>
      <c r="Z78" s="51"/>
      <c r="AA78" s="51"/>
      <c r="AB78" s="51"/>
      <c r="AC78" s="53"/>
      <c r="AD78" s="53"/>
      <c r="AE78" s="53"/>
      <c r="AF78" s="53"/>
      <c r="AG78" s="53"/>
      <c r="AH78" s="51"/>
      <c r="AI78" s="51"/>
      <c r="AJ78" s="51"/>
      <c r="AK78" s="51"/>
      <c r="AL78" s="51"/>
      <c r="AM78" s="53"/>
      <c r="AN78" s="53"/>
      <c r="AO78" s="53"/>
      <c r="AP78" s="53"/>
      <c r="AQ78" s="53"/>
      <c r="AR78" s="51"/>
      <c r="AS78" s="51"/>
      <c r="AT78" s="51"/>
      <c r="AU78" s="51"/>
      <c r="AV78" s="51"/>
      <c r="AW78" s="53"/>
      <c r="AX78" s="53"/>
      <c r="AY78" s="53"/>
      <c r="AZ78" s="53"/>
      <c r="BA78" s="53"/>
      <c r="BB78" s="51"/>
      <c r="BC78" s="51"/>
      <c r="BD78" s="51"/>
      <c r="BE78" s="51"/>
      <c r="BF78" s="51"/>
      <c r="BG78" s="53"/>
      <c r="BH78" s="53"/>
      <c r="BI78" s="53"/>
      <c r="BJ78" s="53"/>
      <c r="BK78" s="53"/>
      <c r="BM78" s="82" t="str">
        <f>IF($B78="","",IF(Registrasi!$E$8&lt;Data!BM$7,"",IF(D78=D$5,1,0)))</f>
        <v/>
      </c>
      <c r="BN78" s="82" t="str">
        <f>IF($B78="","",IF(Registrasi!$E$8&lt;Data!BN$7,"",IF(E78=E$5,1,0)))</f>
        <v/>
      </c>
      <c r="BO78" s="82" t="str">
        <f>IF($B78="","",IF(Registrasi!$E$8&lt;Data!BO$7,"",IF(F78=F$5,1,0)))</f>
        <v/>
      </c>
      <c r="BP78" s="82" t="str">
        <f>IF($B78="","",IF(Registrasi!$E$8&lt;Data!BP$7,"",IF(G78=G$5,1,0)))</f>
        <v/>
      </c>
      <c r="BQ78" s="82" t="str">
        <f>IF($B78="","",IF(Registrasi!$E$8&lt;Data!BQ$7,"",IF(H78=H$5,1,0)))</f>
        <v/>
      </c>
      <c r="BR78" s="82" t="str">
        <f>IF($B78="","",IF(Registrasi!$E$8&lt;Data!BR$7,"",IF(I78=I$5,1,0)))</f>
        <v/>
      </c>
      <c r="BS78" s="82" t="str">
        <f>IF($B78="","",IF(Registrasi!$E$8&lt;Data!BS$7,"",IF(J78=J$5,1,0)))</f>
        <v/>
      </c>
      <c r="BT78" s="82" t="str">
        <f>IF($B78="","",IF(Registrasi!$E$8&lt;Data!BT$7,"",IF(K78=K$5,1,0)))</f>
        <v/>
      </c>
      <c r="BU78" s="82" t="str">
        <f>IF($B78="","",IF(Registrasi!$E$8&lt;Data!BU$7,"",IF(L78=L$5,1,0)))</f>
        <v/>
      </c>
      <c r="BV78" s="82" t="str">
        <f>IF($B78="","",IF(Registrasi!$E$8&lt;Data!BV$7,"",IF(M78=M$5,1,0)))</f>
        <v/>
      </c>
      <c r="BW78" s="82" t="str">
        <f>IF($B78="","",IF(Registrasi!$E$8&lt;Data!BW$7,"",IF(N78=N$5,1,0)))</f>
        <v/>
      </c>
      <c r="BX78" s="82" t="str">
        <f>IF($B78="","",IF(Registrasi!$E$8&lt;Data!BX$7,"",IF(O78=O$5,1,0)))</f>
        <v/>
      </c>
      <c r="BY78" s="82" t="str">
        <f>IF($B78="","",IF(Registrasi!$E$8&lt;Data!BY$7,"",IF(P78=P$5,1,0)))</f>
        <v/>
      </c>
      <c r="BZ78" s="82" t="str">
        <f>IF($B78="","",IF(Registrasi!$E$8&lt;Data!BZ$7,"",IF(Q78=Q$5,1,0)))</f>
        <v/>
      </c>
      <c r="CA78" s="82" t="str">
        <f>IF($B78="","",IF(Registrasi!$E$8&lt;Data!CA$7,"",IF(R78=R$5,1,0)))</f>
        <v/>
      </c>
      <c r="CB78" s="82" t="str">
        <f>IF($B78="","",IF(Registrasi!$E$8&lt;Data!CB$7,"",IF(S78=S$5,1,0)))</f>
        <v/>
      </c>
      <c r="CC78" s="82" t="str">
        <f>IF($B78="","",IF(Registrasi!$E$8&lt;Data!CC$7,"",IF(T78=T$5,1,0)))</f>
        <v/>
      </c>
      <c r="CD78" s="82" t="str">
        <f>IF($B78="","",IF(Registrasi!$E$8&lt;Data!CD$7,"",IF(U78=U$5,1,0)))</f>
        <v/>
      </c>
      <c r="CE78" s="82" t="str">
        <f>IF($B78="","",IF(Registrasi!$E$8&lt;Data!CE$7,"",IF(V78=V$5,1,0)))</f>
        <v/>
      </c>
      <c r="CF78" s="82" t="str">
        <f>IF($B78="","",IF(Registrasi!$E$8&lt;Data!CF$7,"",IF(W78=W$5,1,0)))</f>
        <v/>
      </c>
      <c r="CG78" s="82" t="str">
        <f>IF($B78="","",IF(Registrasi!$E$8&lt;Data!CG$7,"",IF(X78=X$5,1,0)))</f>
        <v/>
      </c>
      <c r="CH78" s="82" t="str">
        <f>IF($B78="","",IF(Registrasi!$E$8&lt;Data!CH$7,"",IF(Y78=Y$5,1,0)))</f>
        <v/>
      </c>
      <c r="CI78" s="82" t="str">
        <f>IF($B78="","",IF(Registrasi!$E$8&lt;Data!CI$7,"",IF(Z78=Z$5,1,0)))</f>
        <v/>
      </c>
      <c r="CJ78" s="82" t="str">
        <f>IF($B78="","",IF(Registrasi!$E$8&lt;Data!CJ$7,"",IF(AA78=AA$5,1,0)))</f>
        <v/>
      </c>
      <c r="CK78" s="82" t="str">
        <f>IF($B78="","",IF(Registrasi!$E$8&lt;Data!CK$7,"",IF(AB78=AB$5,1,0)))</f>
        <v/>
      </c>
      <c r="CL78" s="82" t="str">
        <f>IF($B78="","",IF(Registrasi!$E$8&lt;Data!CL$7,"",IF(AC78=AC$5,1,0)))</f>
        <v/>
      </c>
      <c r="CM78" s="82" t="str">
        <f>IF($B78="","",IF(Registrasi!$E$8&lt;Data!CM$7,"",IF(AD78=AD$5,1,0)))</f>
        <v/>
      </c>
      <c r="CN78" s="82" t="str">
        <f>IF($B78="","",IF(Registrasi!$E$8&lt;Data!CN$7,"",IF(AE78=AE$5,1,0)))</f>
        <v/>
      </c>
      <c r="CO78" s="82" t="str">
        <f>IF($B78="","",IF(Registrasi!$E$8&lt;Data!CO$7,"",IF(AF78=AF$5,1,0)))</f>
        <v/>
      </c>
      <c r="CP78" s="82" t="str">
        <f>IF($B78="","",IF(Registrasi!$E$8&lt;Data!CP$7,"",IF(AG78=AG$5,1,0)))</f>
        <v/>
      </c>
      <c r="CQ78" s="82" t="str">
        <f>IF($B78="","",IF(Registrasi!$E$8&lt;Data!CQ$7,"",IF(AH78=AH$5,1,0)))</f>
        <v/>
      </c>
      <c r="CR78" s="82" t="str">
        <f>IF($B78="","",IF(Registrasi!$E$8&lt;Data!CR$7,"",IF(AI78=AI$5,1,0)))</f>
        <v/>
      </c>
      <c r="CS78" s="82" t="str">
        <f>IF($B78="","",IF(Registrasi!$E$8&lt;Data!CS$7,"",IF(AJ78=AJ$5,1,0)))</f>
        <v/>
      </c>
      <c r="CT78" s="82" t="str">
        <f>IF($B78="","",IF(Registrasi!$E$8&lt;Data!CT$7,"",IF(AK78=AK$5,1,0)))</f>
        <v/>
      </c>
      <c r="CU78" s="82" t="str">
        <f>IF($B78="","",IF(Registrasi!$E$8&lt;Data!CU$7,"",IF(AL78=AL$5,1,0)))</f>
        <v/>
      </c>
      <c r="CV78" s="82" t="str">
        <f>IF($B78="","",IF(Registrasi!$E$8&lt;Data!CV$7,"",IF(AM78=AM$5,1,0)))</f>
        <v/>
      </c>
      <c r="CW78" s="82" t="str">
        <f>IF($B78="","",IF(Registrasi!$E$8&lt;Data!CW$7,"",IF(AN78=AN$5,1,0)))</f>
        <v/>
      </c>
      <c r="CX78" s="82" t="str">
        <f>IF($B78="","",IF(Registrasi!$E$8&lt;Data!CX$7,"",IF(AO78=AO$5,1,0)))</f>
        <v/>
      </c>
      <c r="CY78" s="82" t="str">
        <f>IF($B78="","",IF(Registrasi!$E$8&lt;Data!CY$7,"",IF(AP78=AP$5,1,0)))</f>
        <v/>
      </c>
      <c r="CZ78" s="82" t="str">
        <f>IF($B78="","",IF(Registrasi!$E$8&lt;Data!CZ$7,"",IF(AQ78=AQ$5,1,0)))</f>
        <v/>
      </c>
      <c r="DA78" s="82" t="str">
        <f>IF($B78="","",IF(Registrasi!$E$8&lt;Data!DA$7,"",IF(AR78=AR$5,1,0)))</f>
        <v/>
      </c>
      <c r="DB78" s="82" t="str">
        <f>IF($B78="","",IF(Registrasi!$E$8&lt;Data!DB$7,"",IF(AS78=AS$5,1,0)))</f>
        <v/>
      </c>
      <c r="DC78" s="82" t="str">
        <f>IF($B78="","",IF(Registrasi!$E$8&lt;Data!DC$7,"",IF(AT78=AT$5,1,0)))</f>
        <v/>
      </c>
      <c r="DD78" s="82" t="str">
        <f>IF($B78="","",IF(Registrasi!$E$8&lt;Data!DD$7,"",IF(AU78=AU$5,1,0)))</f>
        <v/>
      </c>
      <c r="DE78" s="82" t="str">
        <f>IF($B78="","",IF(Registrasi!$E$8&lt;Data!DE$7,"",IF(AV78=AV$5,1,0)))</f>
        <v/>
      </c>
      <c r="DF78" s="82" t="str">
        <f>IF($B78="","",IF(Registrasi!$E$8&lt;Data!DF$7,"",IF(AW78=AW$5,1,0)))</f>
        <v/>
      </c>
      <c r="DG78" s="82" t="str">
        <f>IF($B78="","",IF(Registrasi!$E$8&lt;Data!DG$7,"",IF(AX78=AX$5,1,0)))</f>
        <v/>
      </c>
      <c r="DH78" s="82" t="str">
        <f>IF($B78="","",IF(Registrasi!$E$8&lt;Data!DH$7,"",IF(AY78=AY$5,1,0)))</f>
        <v/>
      </c>
      <c r="DI78" s="82" t="str">
        <f>IF($B78="","",IF(Registrasi!$E$8&lt;Data!DI$7,"",IF(AZ78=AZ$5,1,0)))</f>
        <v/>
      </c>
      <c r="DJ78" s="82" t="str">
        <f>IF($B78="","",IF(Registrasi!$E$8&lt;Data!DJ$7,"",IF(BA78=BA$5,1,0)))</f>
        <v/>
      </c>
      <c r="DK78" s="82" t="str">
        <f>IF($B78="","",IF(Registrasi!$E$8&lt;Data!DK$7,"",IF(BB78=BB$5,1,0)))</f>
        <v/>
      </c>
      <c r="DL78" s="82" t="str">
        <f>IF($B78="","",IF(Registrasi!$E$8&lt;Data!DL$7,"",IF(BC78=BC$5,1,0)))</f>
        <v/>
      </c>
      <c r="DM78" s="82" t="str">
        <f>IF($B78="","",IF(Registrasi!$E$8&lt;Data!DM$7,"",IF(BD78=BD$5,1,0)))</f>
        <v/>
      </c>
      <c r="DN78" s="82" t="str">
        <f>IF($B78="","",IF(Registrasi!$E$8&lt;Data!DN$7,"",IF(BE78=BE$5,1,0)))</f>
        <v/>
      </c>
      <c r="DO78" s="82" t="str">
        <f>IF($B78="","",IF(Registrasi!$E$8&lt;Data!DO$7,"",IF(BF78=BF$5,1,0)))</f>
        <v/>
      </c>
      <c r="DP78" s="82" t="str">
        <f>IF($B78="","",IF(Registrasi!$E$8&lt;Data!DP$7,"",IF(BG78=BG$5,1,0)))</f>
        <v/>
      </c>
      <c r="DQ78" s="82" t="str">
        <f>IF($B78="","",IF(Registrasi!$E$8&lt;Data!DQ$7,"",IF(BH78=BH$5,1,0)))</f>
        <v/>
      </c>
      <c r="DR78" s="82" t="str">
        <f>IF($B78="","",IF(Registrasi!$E$8&lt;Data!DR$7,"",IF(BI78=BI$5,1,0)))</f>
        <v/>
      </c>
      <c r="DS78" s="82" t="str">
        <f>IF($B78="","",IF(Registrasi!$E$8&lt;Data!DS$7,"",IF(BJ78=BJ$5,1,0)))</f>
        <v/>
      </c>
      <c r="DT78" s="82" t="str">
        <f>IF($B78="","",IF(Registrasi!$E$8&lt;Data!DT$7,"",IF(BK78=BK$5,1,0)))</f>
        <v/>
      </c>
      <c r="DU78" s="82" t="str">
        <f t="shared" si="2"/>
        <v/>
      </c>
      <c r="DV78" s="82" t="str">
        <f>IF(B78="","",Registrasi!$E$8-DU78)</f>
        <v/>
      </c>
      <c r="DW78" s="83" t="str">
        <f>IFERROR(DU78/Registrasi!$E$8*Registrasi!$E$10,"")</f>
        <v/>
      </c>
      <c r="DX78" s="82" t="str">
        <f>IF(B78="","",IF(DW78&gt;=Registrasi!$E$9,"Tuntas","Tidak Tuntas"))</f>
        <v/>
      </c>
    </row>
    <row r="79" spans="1:128" x14ac:dyDescent="0.25">
      <c r="A79" s="12" t="str">
        <f>IF(B79="","",IFERROR(RANK(DU79,$DU$8:$DU$107,0)+COUNTIF($DU$5:$DU79,DU79)-1,""))</f>
        <v/>
      </c>
      <c r="B79" s="50" t="str">
        <f>IF(Registrasi!$E$7&gt;Data!B78,Data!B78+1,"")</f>
        <v/>
      </c>
      <c r="C79" s="58"/>
      <c r="D79" s="51"/>
      <c r="E79" s="51"/>
      <c r="F79" s="51"/>
      <c r="G79" s="51"/>
      <c r="H79" s="51"/>
      <c r="I79" s="53"/>
      <c r="J79" s="53"/>
      <c r="K79" s="53"/>
      <c r="L79" s="53"/>
      <c r="M79" s="53"/>
      <c r="N79" s="51"/>
      <c r="O79" s="51"/>
      <c r="P79" s="51"/>
      <c r="Q79" s="51"/>
      <c r="R79" s="51"/>
      <c r="S79" s="53"/>
      <c r="T79" s="53"/>
      <c r="U79" s="53"/>
      <c r="V79" s="53"/>
      <c r="W79" s="53"/>
      <c r="X79" s="51"/>
      <c r="Y79" s="51"/>
      <c r="Z79" s="51"/>
      <c r="AA79" s="51"/>
      <c r="AB79" s="51"/>
      <c r="AC79" s="53"/>
      <c r="AD79" s="53"/>
      <c r="AE79" s="53"/>
      <c r="AF79" s="53"/>
      <c r="AG79" s="53"/>
      <c r="AH79" s="51"/>
      <c r="AI79" s="51"/>
      <c r="AJ79" s="51"/>
      <c r="AK79" s="51"/>
      <c r="AL79" s="51"/>
      <c r="AM79" s="53"/>
      <c r="AN79" s="53"/>
      <c r="AO79" s="53"/>
      <c r="AP79" s="53"/>
      <c r="AQ79" s="53"/>
      <c r="AR79" s="51"/>
      <c r="AS79" s="51"/>
      <c r="AT79" s="51"/>
      <c r="AU79" s="51"/>
      <c r="AV79" s="51"/>
      <c r="AW79" s="53"/>
      <c r="AX79" s="53"/>
      <c r="AY79" s="53"/>
      <c r="AZ79" s="53"/>
      <c r="BA79" s="53"/>
      <c r="BB79" s="51"/>
      <c r="BC79" s="51"/>
      <c r="BD79" s="51"/>
      <c r="BE79" s="51"/>
      <c r="BF79" s="51"/>
      <c r="BG79" s="53"/>
      <c r="BH79" s="53"/>
      <c r="BI79" s="53"/>
      <c r="BJ79" s="53"/>
      <c r="BK79" s="53"/>
      <c r="BM79" s="82" t="str">
        <f>IF($B79="","",IF(Registrasi!$E$8&lt;Data!BM$7,"",IF(D79=D$5,1,0)))</f>
        <v/>
      </c>
      <c r="BN79" s="82" t="str">
        <f>IF($B79="","",IF(Registrasi!$E$8&lt;Data!BN$7,"",IF(E79=E$5,1,0)))</f>
        <v/>
      </c>
      <c r="BO79" s="82" t="str">
        <f>IF($B79="","",IF(Registrasi!$E$8&lt;Data!BO$7,"",IF(F79=F$5,1,0)))</f>
        <v/>
      </c>
      <c r="BP79" s="82" t="str">
        <f>IF($B79="","",IF(Registrasi!$E$8&lt;Data!BP$7,"",IF(G79=G$5,1,0)))</f>
        <v/>
      </c>
      <c r="BQ79" s="82" t="str">
        <f>IF($B79="","",IF(Registrasi!$E$8&lt;Data!BQ$7,"",IF(H79=H$5,1,0)))</f>
        <v/>
      </c>
      <c r="BR79" s="82" t="str">
        <f>IF($B79="","",IF(Registrasi!$E$8&lt;Data!BR$7,"",IF(I79=I$5,1,0)))</f>
        <v/>
      </c>
      <c r="BS79" s="82" t="str">
        <f>IF($B79="","",IF(Registrasi!$E$8&lt;Data!BS$7,"",IF(J79=J$5,1,0)))</f>
        <v/>
      </c>
      <c r="BT79" s="82" t="str">
        <f>IF($B79="","",IF(Registrasi!$E$8&lt;Data!BT$7,"",IF(K79=K$5,1,0)))</f>
        <v/>
      </c>
      <c r="BU79" s="82" t="str">
        <f>IF($B79="","",IF(Registrasi!$E$8&lt;Data!BU$7,"",IF(L79=L$5,1,0)))</f>
        <v/>
      </c>
      <c r="BV79" s="82" t="str">
        <f>IF($B79="","",IF(Registrasi!$E$8&lt;Data!BV$7,"",IF(M79=M$5,1,0)))</f>
        <v/>
      </c>
      <c r="BW79" s="82" t="str">
        <f>IF($B79="","",IF(Registrasi!$E$8&lt;Data!BW$7,"",IF(N79=N$5,1,0)))</f>
        <v/>
      </c>
      <c r="BX79" s="82" t="str">
        <f>IF($B79="","",IF(Registrasi!$E$8&lt;Data!BX$7,"",IF(O79=O$5,1,0)))</f>
        <v/>
      </c>
      <c r="BY79" s="82" t="str">
        <f>IF($B79="","",IF(Registrasi!$E$8&lt;Data!BY$7,"",IF(P79=P$5,1,0)))</f>
        <v/>
      </c>
      <c r="BZ79" s="82" t="str">
        <f>IF($B79="","",IF(Registrasi!$E$8&lt;Data!BZ$7,"",IF(Q79=Q$5,1,0)))</f>
        <v/>
      </c>
      <c r="CA79" s="82" t="str">
        <f>IF($B79="","",IF(Registrasi!$E$8&lt;Data!CA$7,"",IF(R79=R$5,1,0)))</f>
        <v/>
      </c>
      <c r="CB79" s="82" t="str">
        <f>IF($B79="","",IF(Registrasi!$E$8&lt;Data!CB$7,"",IF(S79=S$5,1,0)))</f>
        <v/>
      </c>
      <c r="CC79" s="82" t="str">
        <f>IF($B79="","",IF(Registrasi!$E$8&lt;Data!CC$7,"",IF(T79=T$5,1,0)))</f>
        <v/>
      </c>
      <c r="CD79" s="82" t="str">
        <f>IF($B79="","",IF(Registrasi!$E$8&lt;Data!CD$7,"",IF(U79=U$5,1,0)))</f>
        <v/>
      </c>
      <c r="CE79" s="82" t="str">
        <f>IF($B79="","",IF(Registrasi!$E$8&lt;Data!CE$7,"",IF(V79=V$5,1,0)))</f>
        <v/>
      </c>
      <c r="CF79" s="82" t="str">
        <f>IF($B79="","",IF(Registrasi!$E$8&lt;Data!CF$7,"",IF(W79=W$5,1,0)))</f>
        <v/>
      </c>
      <c r="CG79" s="82" t="str">
        <f>IF($B79="","",IF(Registrasi!$E$8&lt;Data!CG$7,"",IF(X79=X$5,1,0)))</f>
        <v/>
      </c>
      <c r="CH79" s="82" t="str">
        <f>IF($B79="","",IF(Registrasi!$E$8&lt;Data!CH$7,"",IF(Y79=Y$5,1,0)))</f>
        <v/>
      </c>
      <c r="CI79" s="82" t="str">
        <f>IF($B79="","",IF(Registrasi!$E$8&lt;Data!CI$7,"",IF(Z79=Z$5,1,0)))</f>
        <v/>
      </c>
      <c r="CJ79" s="82" t="str">
        <f>IF($B79="","",IF(Registrasi!$E$8&lt;Data!CJ$7,"",IF(AA79=AA$5,1,0)))</f>
        <v/>
      </c>
      <c r="CK79" s="82" t="str">
        <f>IF($B79="","",IF(Registrasi!$E$8&lt;Data!CK$7,"",IF(AB79=AB$5,1,0)))</f>
        <v/>
      </c>
      <c r="CL79" s="82" t="str">
        <f>IF($B79="","",IF(Registrasi!$E$8&lt;Data!CL$7,"",IF(AC79=AC$5,1,0)))</f>
        <v/>
      </c>
      <c r="CM79" s="82" t="str">
        <f>IF($B79="","",IF(Registrasi!$E$8&lt;Data!CM$7,"",IF(AD79=AD$5,1,0)))</f>
        <v/>
      </c>
      <c r="CN79" s="82" t="str">
        <f>IF($B79="","",IF(Registrasi!$E$8&lt;Data!CN$7,"",IF(AE79=AE$5,1,0)))</f>
        <v/>
      </c>
      <c r="CO79" s="82" t="str">
        <f>IF($B79="","",IF(Registrasi!$E$8&lt;Data!CO$7,"",IF(AF79=AF$5,1,0)))</f>
        <v/>
      </c>
      <c r="CP79" s="82" t="str">
        <f>IF($B79="","",IF(Registrasi!$E$8&lt;Data!CP$7,"",IF(AG79=AG$5,1,0)))</f>
        <v/>
      </c>
      <c r="CQ79" s="82" t="str">
        <f>IF($B79="","",IF(Registrasi!$E$8&lt;Data!CQ$7,"",IF(AH79=AH$5,1,0)))</f>
        <v/>
      </c>
      <c r="CR79" s="82" t="str">
        <f>IF($B79="","",IF(Registrasi!$E$8&lt;Data!CR$7,"",IF(AI79=AI$5,1,0)))</f>
        <v/>
      </c>
      <c r="CS79" s="82" t="str">
        <f>IF($B79="","",IF(Registrasi!$E$8&lt;Data!CS$7,"",IF(AJ79=AJ$5,1,0)))</f>
        <v/>
      </c>
      <c r="CT79" s="82" t="str">
        <f>IF($B79="","",IF(Registrasi!$E$8&lt;Data!CT$7,"",IF(AK79=AK$5,1,0)))</f>
        <v/>
      </c>
      <c r="CU79" s="82" t="str">
        <f>IF($B79="","",IF(Registrasi!$E$8&lt;Data!CU$7,"",IF(AL79=AL$5,1,0)))</f>
        <v/>
      </c>
      <c r="CV79" s="82" t="str">
        <f>IF($B79="","",IF(Registrasi!$E$8&lt;Data!CV$7,"",IF(AM79=AM$5,1,0)))</f>
        <v/>
      </c>
      <c r="CW79" s="82" t="str">
        <f>IF($B79="","",IF(Registrasi!$E$8&lt;Data!CW$7,"",IF(AN79=AN$5,1,0)))</f>
        <v/>
      </c>
      <c r="CX79" s="82" t="str">
        <f>IF($B79="","",IF(Registrasi!$E$8&lt;Data!CX$7,"",IF(AO79=AO$5,1,0)))</f>
        <v/>
      </c>
      <c r="CY79" s="82" t="str">
        <f>IF($B79="","",IF(Registrasi!$E$8&lt;Data!CY$7,"",IF(AP79=AP$5,1,0)))</f>
        <v/>
      </c>
      <c r="CZ79" s="82" t="str">
        <f>IF($B79="","",IF(Registrasi!$E$8&lt;Data!CZ$7,"",IF(AQ79=AQ$5,1,0)))</f>
        <v/>
      </c>
      <c r="DA79" s="82" t="str">
        <f>IF($B79="","",IF(Registrasi!$E$8&lt;Data!DA$7,"",IF(AR79=AR$5,1,0)))</f>
        <v/>
      </c>
      <c r="DB79" s="82" t="str">
        <f>IF($B79="","",IF(Registrasi!$E$8&lt;Data!DB$7,"",IF(AS79=AS$5,1,0)))</f>
        <v/>
      </c>
      <c r="DC79" s="82" t="str">
        <f>IF($B79="","",IF(Registrasi!$E$8&lt;Data!DC$7,"",IF(AT79=AT$5,1,0)))</f>
        <v/>
      </c>
      <c r="DD79" s="82" t="str">
        <f>IF($B79="","",IF(Registrasi!$E$8&lt;Data!DD$7,"",IF(AU79=AU$5,1,0)))</f>
        <v/>
      </c>
      <c r="DE79" s="82" t="str">
        <f>IF($B79="","",IF(Registrasi!$E$8&lt;Data!DE$7,"",IF(AV79=AV$5,1,0)))</f>
        <v/>
      </c>
      <c r="DF79" s="82" t="str">
        <f>IF($B79="","",IF(Registrasi!$E$8&lt;Data!DF$7,"",IF(AW79=AW$5,1,0)))</f>
        <v/>
      </c>
      <c r="DG79" s="82" t="str">
        <f>IF($B79="","",IF(Registrasi!$E$8&lt;Data!DG$7,"",IF(AX79=AX$5,1,0)))</f>
        <v/>
      </c>
      <c r="DH79" s="82" t="str">
        <f>IF($B79="","",IF(Registrasi!$E$8&lt;Data!DH$7,"",IF(AY79=AY$5,1,0)))</f>
        <v/>
      </c>
      <c r="DI79" s="82" t="str">
        <f>IF($B79="","",IF(Registrasi!$E$8&lt;Data!DI$7,"",IF(AZ79=AZ$5,1,0)))</f>
        <v/>
      </c>
      <c r="DJ79" s="82" t="str">
        <f>IF($B79="","",IF(Registrasi!$E$8&lt;Data!DJ$7,"",IF(BA79=BA$5,1,0)))</f>
        <v/>
      </c>
      <c r="DK79" s="82" t="str">
        <f>IF($B79="","",IF(Registrasi!$E$8&lt;Data!DK$7,"",IF(BB79=BB$5,1,0)))</f>
        <v/>
      </c>
      <c r="DL79" s="82" t="str">
        <f>IF($B79="","",IF(Registrasi!$E$8&lt;Data!DL$7,"",IF(BC79=BC$5,1,0)))</f>
        <v/>
      </c>
      <c r="DM79" s="82" t="str">
        <f>IF($B79="","",IF(Registrasi!$E$8&lt;Data!DM$7,"",IF(BD79=BD$5,1,0)))</f>
        <v/>
      </c>
      <c r="DN79" s="82" t="str">
        <f>IF($B79="","",IF(Registrasi!$E$8&lt;Data!DN$7,"",IF(BE79=BE$5,1,0)))</f>
        <v/>
      </c>
      <c r="DO79" s="82" t="str">
        <f>IF($B79="","",IF(Registrasi!$E$8&lt;Data!DO$7,"",IF(BF79=BF$5,1,0)))</f>
        <v/>
      </c>
      <c r="DP79" s="82" t="str">
        <f>IF($B79="","",IF(Registrasi!$E$8&lt;Data!DP$7,"",IF(BG79=BG$5,1,0)))</f>
        <v/>
      </c>
      <c r="DQ79" s="82" t="str">
        <f>IF($B79="","",IF(Registrasi!$E$8&lt;Data!DQ$7,"",IF(BH79=BH$5,1,0)))</f>
        <v/>
      </c>
      <c r="DR79" s="82" t="str">
        <f>IF($B79="","",IF(Registrasi!$E$8&lt;Data!DR$7,"",IF(BI79=BI$5,1,0)))</f>
        <v/>
      </c>
      <c r="DS79" s="82" t="str">
        <f>IF($B79="","",IF(Registrasi!$E$8&lt;Data!DS$7,"",IF(BJ79=BJ$5,1,0)))</f>
        <v/>
      </c>
      <c r="DT79" s="82" t="str">
        <f>IF($B79="","",IF(Registrasi!$E$8&lt;Data!DT$7,"",IF(BK79=BK$5,1,0)))</f>
        <v/>
      </c>
      <c r="DU79" s="82" t="str">
        <f t="shared" si="2"/>
        <v/>
      </c>
      <c r="DV79" s="82" t="str">
        <f>IF(B79="","",Registrasi!$E$8-DU79)</f>
        <v/>
      </c>
      <c r="DW79" s="83" t="str">
        <f>IFERROR(DU79/Registrasi!$E$8*Registrasi!$E$10,"")</f>
        <v/>
      </c>
      <c r="DX79" s="82" t="str">
        <f>IF(B79="","",IF(DW79&gt;=Registrasi!$E$9,"Tuntas","Tidak Tuntas"))</f>
        <v/>
      </c>
    </row>
    <row r="80" spans="1:128" x14ac:dyDescent="0.25">
      <c r="A80" s="12" t="str">
        <f>IF(B80="","",IFERROR(RANK(DU80,$DU$8:$DU$107,0)+COUNTIF($DU$5:$DU80,DU80)-1,""))</f>
        <v/>
      </c>
      <c r="B80" s="50" t="str">
        <f>IF(Registrasi!$E$7&gt;Data!B79,Data!B79+1,"")</f>
        <v/>
      </c>
      <c r="C80" s="58"/>
      <c r="D80" s="51"/>
      <c r="E80" s="51"/>
      <c r="F80" s="51"/>
      <c r="G80" s="51"/>
      <c r="H80" s="51"/>
      <c r="I80" s="53"/>
      <c r="J80" s="53"/>
      <c r="K80" s="53"/>
      <c r="L80" s="53"/>
      <c r="M80" s="53"/>
      <c r="N80" s="51"/>
      <c r="O80" s="51"/>
      <c r="P80" s="51"/>
      <c r="Q80" s="51"/>
      <c r="R80" s="51"/>
      <c r="S80" s="53"/>
      <c r="T80" s="53"/>
      <c r="U80" s="53"/>
      <c r="V80" s="53"/>
      <c r="W80" s="53"/>
      <c r="X80" s="51"/>
      <c r="Y80" s="51"/>
      <c r="Z80" s="51"/>
      <c r="AA80" s="51"/>
      <c r="AB80" s="51"/>
      <c r="AC80" s="53"/>
      <c r="AD80" s="53"/>
      <c r="AE80" s="53"/>
      <c r="AF80" s="53"/>
      <c r="AG80" s="53"/>
      <c r="AH80" s="51"/>
      <c r="AI80" s="51"/>
      <c r="AJ80" s="51"/>
      <c r="AK80" s="51"/>
      <c r="AL80" s="51"/>
      <c r="AM80" s="53"/>
      <c r="AN80" s="53"/>
      <c r="AO80" s="53"/>
      <c r="AP80" s="53"/>
      <c r="AQ80" s="53"/>
      <c r="AR80" s="51"/>
      <c r="AS80" s="51"/>
      <c r="AT80" s="51"/>
      <c r="AU80" s="51"/>
      <c r="AV80" s="51"/>
      <c r="AW80" s="53"/>
      <c r="AX80" s="53"/>
      <c r="AY80" s="53"/>
      <c r="AZ80" s="53"/>
      <c r="BA80" s="53"/>
      <c r="BB80" s="51"/>
      <c r="BC80" s="51"/>
      <c r="BD80" s="51"/>
      <c r="BE80" s="51"/>
      <c r="BF80" s="51"/>
      <c r="BG80" s="53"/>
      <c r="BH80" s="53"/>
      <c r="BI80" s="53"/>
      <c r="BJ80" s="53"/>
      <c r="BK80" s="53"/>
      <c r="BM80" s="82" t="str">
        <f>IF($B80="","",IF(Registrasi!$E$8&lt;Data!BM$7,"",IF(D80=D$5,1,0)))</f>
        <v/>
      </c>
      <c r="BN80" s="82" t="str">
        <f>IF($B80="","",IF(Registrasi!$E$8&lt;Data!BN$7,"",IF(E80=E$5,1,0)))</f>
        <v/>
      </c>
      <c r="BO80" s="82" t="str">
        <f>IF($B80="","",IF(Registrasi!$E$8&lt;Data!BO$7,"",IF(F80=F$5,1,0)))</f>
        <v/>
      </c>
      <c r="BP80" s="82" t="str">
        <f>IF($B80="","",IF(Registrasi!$E$8&lt;Data!BP$7,"",IF(G80=G$5,1,0)))</f>
        <v/>
      </c>
      <c r="BQ80" s="82" t="str">
        <f>IF($B80="","",IF(Registrasi!$E$8&lt;Data!BQ$7,"",IF(H80=H$5,1,0)))</f>
        <v/>
      </c>
      <c r="BR80" s="82" t="str">
        <f>IF($B80="","",IF(Registrasi!$E$8&lt;Data!BR$7,"",IF(I80=I$5,1,0)))</f>
        <v/>
      </c>
      <c r="BS80" s="82" t="str">
        <f>IF($B80="","",IF(Registrasi!$E$8&lt;Data!BS$7,"",IF(J80=J$5,1,0)))</f>
        <v/>
      </c>
      <c r="BT80" s="82" t="str">
        <f>IF($B80="","",IF(Registrasi!$E$8&lt;Data!BT$7,"",IF(K80=K$5,1,0)))</f>
        <v/>
      </c>
      <c r="BU80" s="82" t="str">
        <f>IF($B80="","",IF(Registrasi!$E$8&lt;Data!BU$7,"",IF(L80=L$5,1,0)))</f>
        <v/>
      </c>
      <c r="BV80" s="82" t="str">
        <f>IF($B80="","",IF(Registrasi!$E$8&lt;Data!BV$7,"",IF(M80=M$5,1,0)))</f>
        <v/>
      </c>
      <c r="BW80" s="82" t="str">
        <f>IF($B80="","",IF(Registrasi!$E$8&lt;Data!BW$7,"",IF(N80=N$5,1,0)))</f>
        <v/>
      </c>
      <c r="BX80" s="82" t="str">
        <f>IF($B80="","",IF(Registrasi!$E$8&lt;Data!BX$7,"",IF(O80=O$5,1,0)))</f>
        <v/>
      </c>
      <c r="BY80" s="82" t="str">
        <f>IF($B80="","",IF(Registrasi!$E$8&lt;Data!BY$7,"",IF(P80=P$5,1,0)))</f>
        <v/>
      </c>
      <c r="BZ80" s="82" t="str">
        <f>IF($B80="","",IF(Registrasi!$E$8&lt;Data!BZ$7,"",IF(Q80=Q$5,1,0)))</f>
        <v/>
      </c>
      <c r="CA80" s="82" t="str">
        <f>IF($B80="","",IF(Registrasi!$E$8&lt;Data!CA$7,"",IF(R80=R$5,1,0)))</f>
        <v/>
      </c>
      <c r="CB80" s="82" t="str">
        <f>IF($B80="","",IF(Registrasi!$E$8&lt;Data!CB$7,"",IF(S80=S$5,1,0)))</f>
        <v/>
      </c>
      <c r="CC80" s="82" t="str">
        <f>IF($B80="","",IF(Registrasi!$E$8&lt;Data!CC$7,"",IF(T80=T$5,1,0)))</f>
        <v/>
      </c>
      <c r="CD80" s="82" t="str">
        <f>IF($B80="","",IF(Registrasi!$E$8&lt;Data!CD$7,"",IF(U80=U$5,1,0)))</f>
        <v/>
      </c>
      <c r="CE80" s="82" t="str">
        <f>IF($B80="","",IF(Registrasi!$E$8&lt;Data!CE$7,"",IF(V80=V$5,1,0)))</f>
        <v/>
      </c>
      <c r="CF80" s="82" t="str">
        <f>IF($B80="","",IF(Registrasi!$E$8&lt;Data!CF$7,"",IF(W80=W$5,1,0)))</f>
        <v/>
      </c>
      <c r="CG80" s="82" t="str">
        <f>IF($B80="","",IF(Registrasi!$E$8&lt;Data!CG$7,"",IF(X80=X$5,1,0)))</f>
        <v/>
      </c>
      <c r="CH80" s="82" t="str">
        <f>IF($B80="","",IF(Registrasi!$E$8&lt;Data!CH$7,"",IF(Y80=Y$5,1,0)))</f>
        <v/>
      </c>
      <c r="CI80" s="82" t="str">
        <f>IF($B80="","",IF(Registrasi!$E$8&lt;Data!CI$7,"",IF(Z80=Z$5,1,0)))</f>
        <v/>
      </c>
      <c r="CJ80" s="82" t="str">
        <f>IF($B80="","",IF(Registrasi!$E$8&lt;Data!CJ$7,"",IF(AA80=AA$5,1,0)))</f>
        <v/>
      </c>
      <c r="CK80" s="82" t="str">
        <f>IF($B80="","",IF(Registrasi!$E$8&lt;Data!CK$7,"",IF(AB80=AB$5,1,0)))</f>
        <v/>
      </c>
      <c r="CL80" s="82" t="str">
        <f>IF($B80="","",IF(Registrasi!$E$8&lt;Data!CL$7,"",IF(AC80=AC$5,1,0)))</f>
        <v/>
      </c>
      <c r="CM80" s="82" t="str">
        <f>IF($B80="","",IF(Registrasi!$E$8&lt;Data!CM$7,"",IF(AD80=AD$5,1,0)))</f>
        <v/>
      </c>
      <c r="CN80" s="82" t="str">
        <f>IF($B80="","",IF(Registrasi!$E$8&lt;Data!CN$7,"",IF(AE80=AE$5,1,0)))</f>
        <v/>
      </c>
      <c r="CO80" s="82" t="str">
        <f>IF($B80="","",IF(Registrasi!$E$8&lt;Data!CO$7,"",IF(AF80=AF$5,1,0)))</f>
        <v/>
      </c>
      <c r="CP80" s="82" t="str">
        <f>IF($B80="","",IF(Registrasi!$E$8&lt;Data!CP$7,"",IF(AG80=AG$5,1,0)))</f>
        <v/>
      </c>
      <c r="CQ80" s="82" t="str">
        <f>IF($B80="","",IF(Registrasi!$E$8&lt;Data!CQ$7,"",IF(AH80=AH$5,1,0)))</f>
        <v/>
      </c>
      <c r="CR80" s="82" t="str">
        <f>IF($B80="","",IF(Registrasi!$E$8&lt;Data!CR$7,"",IF(AI80=AI$5,1,0)))</f>
        <v/>
      </c>
      <c r="CS80" s="82" t="str">
        <f>IF($B80="","",IF(Registrasi!$E$8&lt;Data!CS$7,"",IF(AJ80=AJ$5,1,0)))</f>
        <v/>
      </c>
      <c r="CT80" s="82" t="str">
        <f>IF($B80="","",IF(Registrasi!$E$8&lt;Data!CT$7,"",IF(AK80=AK$5,1,0)))</f>
        <v/>
      </c>
      <c r="CU80" s="82" t="str">
        <f>IF($B80="","",IF(Registrasi!$E$8&lt;Data!CU$7,"",IF(AL80=AL$5,1,0)))</f>
        <v/>
      </c>
      <c r="CV80" s="82" t="str">
        <f>IF($B80="","",IF(Registrasi!$E$8&lt;Data!CV$7,"",IF(AM80=AM$5,1,0)))</f>
        <v/>
      </c>
      <c r="CW80" s="82" t="str">
        <f>IF($B80="","",IF(Registrasi!$E$8&lt;Data!CW$7,"",IF(AN80=AN$5,1,0)))</f>
        <v/>
      </c>
      <c r="CX80" s="82" t="str">
        <f>IF($B80="","",IF(Registrasi!$E$8&lt;Data!CX$7,"",IF(AO80=AO$5,1,0)))</f>
        <v/>
      </c>
      <c r="CY80" s="82" t="str">
        <f>IF($B80="","",IF(Registrasi!$E$8&lt;Data!CY$7,"",IF(AP80=AP$5,1,0)))</f>
        <v/>
      </c>
      <c r="CZ80" s="82" t="str">
        <f>IF($B80="","",IF(Registrasi!$E$8&lt;Data!CZ$7,"",IF(AQ80=AQ$5,1,0)))</f>
        <v/>
      </c>
      <c r="DA80" s="82" t="str">
        <f>IF($B80="","",IF(Registrasi!$E$8&lt;Data!DA$7,"",IF(AR80=AR$5,1,0)))</f>
        <v/>
      </c>
      <c r="DB80" s="82" t="str">
        <f>IF($B80="","",IF(Registrasi!$E$8&lt;Data!DB$7,"",IF(AS80=AS$5,1,0)))</f>
        <v/>
      </c>
      <c r="DC80" s="82" t="str">
        <f>IF($B80="","",IF(Registrasi!$E$8&lt;Data!DC$7,"",IF(AT80=AT$5,1,0)))</f>
        <v/>
      </c>
      <c r="DD80" s="82" t="str">
        <f>IF($B80="","",IF(Registrasi!$E$8&lt;Data!DD$7,"",IF(AU80=AU$5,1,0)))</f>
        <v/>
      </c>
      <c r="DE80" s="82" t="str">
        <f>IF($B80="","",IF(Registrasi!$E$8&lt;Data!DE$7,"",IF(AV80=AV$5,1,0)))</f>
        <v/>
      </c>
      <c r="DF80" s="82" t="str">
        <f>IF($B80="","",IF(Registrasi!$E$8&lt;Data!DF$7,"",IF(AW80=AW$5,1,0)))</f>
        <v/>
      </c>
      <c r="DG80" s="82" t="str">
        <f>IF($B80="","",IF(Registrasi!$E$8&lt;Data!DG$7,"",IF(AX80=AX$5,1,0)))</f>
        <v/>
      </c>
      <c r="DH80" s="82" t="str">
        <f>IF($B80="","",IF(Registrasi!$E$8&lt;Data!DH$7,"",IF(AY80=AY$5,1,0)))</f>
        <v/>
      </c>
      <c r="DI80" s="82" t="str">
        <f>IF($B80="","",IF(Registrasi!$E$8&lt;Data!DI$7,"",IF(AZ80=AZ$5,1,0)))</f>
        <v/>
      </c>
      <c r="DJ80" s="82" t="str">
        <f>IF($B80="","",IF(Registrasi!$E$8&lt;Data!DJ$7,"",IF(BA80=BA$5,1,0)))</f>
        <v/>
      </c>
      <c r="DK80" s="82" t="str">
        <f>IF($B80="","",IF(Registrasi!$E$8&lt;Data!DK$7,"",IF(BB80=BB$5,1,0)))</f>
        <v/>
      </c>
      <c r="DL80" s="82" t="str">
        <f>IF($B80="","",IF(Registrasi!$E$8&lt;Data!DL$7,"",IF(BC80=BC$5,1,0)))</f>
        <v/>
      </c>
      <c r="DM80" s="82" t="str">
        <f>IF($B80="","",IF(Registrasi!$E$8&lt;Data!DM$7,"",IF(BD80=BD$5,1,0)))</f>
        <v/>
      </c>
      <c r="DN80" s="82" t="str">
        <f>IF($B80="","",IF(Registrasi!$E$8&lt;Data!DN$7,"",IF(BE80=BE$5,1,0)))</f>
        <v/>
      </c>
      <c r="DO80" s="82" t="str">
        <f>IF($B80="","",IF(Registrasi!$E$8&lt;Data!DO$7,"",IF(BF80=BF$5,1,0)))</f>
        <v/>
      </c>
      <c r="DP80" s="82" t="str">
        <f>IF($B80="","",IF(Registrasi!$E$8&lt;Data!DP$7,"",IF(BG80=BG$5,1,0)))</f>
        <v/>
      </c>
      <c r="DQ80" s="82" t="str">
        <f>IF($B80="","",IF(Registrasi!$E$8&lt;Data!DQ$7,"",IF(BH80=BH$5,1,0)))</f>
        <v/>
      </c>
      <c r="DR80" s="82" t="str">
        <f>IF($B80="","",IF(Registrasi!$E$8&lt;Data!DR$7,"",IF(BI80=BI$5,1,0)))</f>
        <v/>
      </c>
      <c r="DS80" s="82" t="str">
        <f>IF($B80="","",IF(Registrasi!$E$8&lt;Data!DS$7,"",IF(BJ80=BJ$5,1,0)))</f>
        <v/>
      </c>
      <c r="DT80" s="82" t="str">
        <f>IF($B80="","",IF(Registrasi!$E$8&lt;Data!DT$7,"",IF(BK80=BK$5,1,0)))</f>
        <v/>
      </c>
      <c r="DU80" s="82" t="str">
        <f t="shared" si="2"/>
        <v/>
      </c>
      <c r="DV80" s="82" t="str">
        <f>IF(B80="","",Registrasi!$E$8-DU80)</f>
        <v/>
      </c>
      <c r="DW80" s="83" t="str">
        <f>IFERROR(DU80/Registrasi!$E$8*Registrasi!$E$10,"")</f>
        <v/>
      </c>
      <c r="DX80" s="82" t="str">
        <f>IF(B80="","",IF(DW80&gt;=Registrasi!$E$9,"Tuntas","Tidak Tuntas"))</f>
        <v/>
      </c>
    </row>
    <row r="81" spans="1:128" x14ac:dyDescent="0.25">
      <c r="A81" s="12" t="str">
        <f>IF(B81="","",IFERROR(RANK(DU81,$DU$8:$DU$107,0)+COUNTIF($DU$5:$DU81,DU81)-1,""))</f>
        <v/>
      </c>
      <c r="B81" s="50" t="str">
        <f>IF(Registrasi!$E$7&gt;Data!B80,Data!B80+1,"")</f>
        <v/>
      </c>
      <c r="C81" s="58"/>
      <c r="D81" s="51"/>
      <c r="E81" s="51"/>
      <c r="F81" s="51"/>
      <c r="G81" s="51"/>
      <c r="H81" s="51"/>
      <c r="I81" s="53"/>
      <c r="J81" s="53"/>
      <c r="K81" s="53"/>
      <c r="L81" s="53"/>
      <c r="M81" s="53"/>
      <c r="N81" s="51"/>
      <c r="O81" s="51"/>
      <c r="P81" s="51"/>
      <c r="Q81" s="51"/>
      <c r="R81" s="51"/>
      <c r="S81" s="53"/>
      <c r="T81" s="53"/>
      <c r="U81" s="53"/>
      <c r="V81" s="53"/>
      <c r="W81" s="53"/>
      <c r="X81" s="51"/>
      <c r="Y81" s="51"/>
      <c r="Z81" s="51"/>
      <c r="AA81" s="51"/>
      <c r="AB81" s="51"/>
      <c r="AC81" s="53"/>
      <c r="AD81" s="53"/>
      <c r="AE81" s="53"/>
      <c r="AF81" s="53"/>
      <c r="AG81" s="53"/>
      <c r="AH81" s="51"/>
      <c r="AI81" s="51"/>
      <c r="AJ81" s="51"/>
      <c r="AK81" s="51"/>
      <c r="AL81" s="51"/>
      <c r="AM81" s="53"/>
      <c r="AN81" s="53"/>
      <c r="AO81" s="53"/>
      <c r="AP81" s="53"/>
      <c r="AQ81" s="53"/>
      <c r="AR81" s="51"/>
      <c r="AS81" s="51"/>
      <c r="AT81" s="51"/>
      <c r="AU81" s="51"/>
      <c r="AV81" s="51"/>
      <c r="AW81" s="53"/>
      <c r="AX81" s="53"/>
      <c r="AY81" s="53"/>
      <c r="AZ81" s="53"/>
      <c r="BA81" s="53"/>
      <c r="BB81" s="51"/>
      <c r="BC81" s="51"/>
      <c r="BD81" s="51"/>
      <c r="BE81" s="51"/>
      <c r="BF81" s="51"/>
      <c r="BG81" s="53"/>
      <c r="BH81" s="53"/>
      <c r="BI81" s="53"/>
      <c r="BJ81" s="53"/>
      <c r="BK81" s="53"/>
      <c r="BM81" s="82" t="str">
        <f>IF($B81="","",IF(Registrasi!$E$8&lt;Data!BM$7,"",IF(D81=D$5,1,0)))</f>
        <v/>
      </c>
      <c r="BN81" s="82" t="str">
        <f>IF($B81="","",IF(Registrasi!$E$8&lt;Data!BN$7,"",IF(E81=E$5,1,0)))</f>
        <v/>
      </c>
      <c r="BO81" s="82" t="str">
        <f>IF($B81="","",IF(Registrasi!$E$8&lt;Data!BO$7,"",IF(F81=F$5,1,0)))</f>
        <v/>
      </c>
      <c r="BP81" s="82" t="str">
        <f>IF($B81="","",IF(Registrasi!$E$8&lt;Data!BP$7,"",IF(G81=G$5,1,0)))</f>
        <v/>
      </c>
      <c r="BQ81" s="82" t="str">
        <f>IF($B81="","",IF(Registrasi!$E$8&lt;Data!BQ$7,"",IF(H81=H$5,1,0)))</f>
        <v/>
      </c>
      <c r="BR81" s="82" t="str">
        <f>IF($B81="","",IF(Registrasi!$E$8&lt;Data!BR$7,"",IF(I81=I$5,1,0)))</f>
        <v/>
      </c>
      <c r="BS81" s="82" t="str">
        <f>IF($B81="","",IF(Registrasi!$E$8&lt;Data!BS$7,"",IF(J81=J$5,1,0)))</f>
        <v/>
      </c>
      <c r="BT81" s="82" t="str">
        <f>IF($B81="","",IF(Registrasi!$E$8&lt;Data!BT$7,"",IF(K81=K$5,1,0)))</f>
        <v/>
      </c>
      <c r="BU81" s="82" t="str">
        <f>IF($B81="","",IF(Registrasi!$E$8&lt;Data!BU$7,"",IF(L81=L$5,1,0)))</f>
        <v/>
      </c>
      <c r="BV81" s="82" t="str">
        <f>IF($B81="","",IF(Registrasi!$E$8&lt;Data!BV$7,"",IF(M81=M$5,1,0)))</f>
        <v/>
      </c>
      <c r="BW81" s="82" t="str">
        <f>IF($B81="","",IF(Registrasi!$E$8&lt;Data!BW$7,"",IF(N81=N$5,1,0)))</f>
        <v/>
      </c>
      <c r="BX81" s="82" t="str">
        <f>IF($B81="","",IF(Registrasi!$E$8&lt;Data!BX$7,"",IF(O81=O$5,1,0)))</f>
        <v/>
      </c>
      <c r="BY81" s="82" t="str">
        <f>IF($B81="","",IF(Registrasi!$E$8&lt;Data!BY$7,"",IF(P81=P$5,1,0)))</f>
        <v/>
      </c>
      <c r="BZ81" s="82" t="str">
        <f>IF($B81="","",IF(Registrasi!$E$8&lt;Data!BZ$7,"",IF(Q81=Q$5,1,0)))</f>
        <v/>
      </c>
      <c r="CA81" s="82" t="str">
        <f>IF($B81="","",IF(Registrasi!$E$8&lt;Data!CA$7,"",IF(R81=R$5,1,0)))</f>
        <v/>
      </c>
      <c r="CB81" s="82" t="str">
        <f>IF($B81="","",IF(Registrasi!$E$8&lt;Data!CB$7,"",IF(S81=S$5,1,0)))</f>
        <v/>
      </c>
      <c r="CC81" s="82" t="str">
        <f>IF($B81="","",IF(Registrasi!$E$8&lt;Data!CC$7,"",IF(T81=T$5,1,0)))</f>
        <v/>
      </c>
      <c r="CD81" s="82" t="str">
        <f>IF($B81="","",IF(Registrasi!$E$8&lt;Data!CD$7,"",IF(U81=U$5,1,0)))</f>
        <v/>
      </c>
      <c r="CE81" s="82" t="str">
        <f>IF($B81="","",IF(Registrasi!$E$8&lt;Data!CE$7,"",IF(V81=V$5,1,0)))</f>
        <v/>
      </c>
      <c r="CF81" s="82" t="str">
        <f>IF($B81="","",IF(Registrasi!$E$8&lt;Data!CF$7,"",IF(W81=W$5,1,0)))</f>
        <v/>
      </c>
      <c r="CG81" s="82" t="str">
        <f>IF($B81="","",IF(Registrasi!$E$8&lt;Data!CG$7,"",IF(X81=X$5,1,0)))</f>
        <v/>
      </c>
      <c r="CH81" s="82" t="str">
        <f>IF($B81="","",IF(Registrasi!$E$8&lt;Data!CH$7,"",IF(Y81=Y$5,1,0)))</f>
        <v/>
      </c>
      <c r="CI81" s="82" t="str">
        <f>IF($B81="","",IF(Registrasi!$E$8&lt;Data!CI$7,"",IF(Z81=Z$5,1,0)))</f>
        <v/>
      </c>
      <c r="CJ81" s="82" t="str">
        <f>IF($B81="","",IF(Registrasi!$E$8&lt;Data!CJ$7,"",IF(AA81=AA$5,1,0)))</f>
        <v/>
      </c>
      <c r="CK81" s="82" t="str">
        <f>IF($B81="","",IF(Registrasi!$E$8&lt;Data!CK$7,"",IF(AB81=AB$5,1,0)))</f>
        <v/>
      </c>
      <c r="CL81" s="82" t="str">
        <f>IF($B81="","",IF(Registrasi!$E$8&lt;Data!CL$7,"",IF(AC81=AC$5,1,0)))</f>
        <v/>
      </c>
      <c r="CM81" s="82" t="str">
        <f>IF($B81="","",IF(Registrasi!$E$8&lt;Data!CM$7,"",IF(AD81=AD$5,1,0)))</f>
        <v/>
      </c>
      <c r="CN81" s="82" t="str">
        <f>IF($B81="","",IF(Registrasi!$E$8&lt;Data!CN$7,"",IF(AE81=AE$5,1,0)))</f>
        <v/>
      </c>
      <c r="CO81" s="82" t="str">
        <f>IF($B81="","",IF(Registrasi!$E$8&lt;Data!CO$7,"",IF(AF81=AF$5,1,0)))</f>
        <v/>
      </c>
      <c r="CP81" s="82" t="str">
        <f>IF($B81="","",IF(Registrasi!$E$8&lt;Data!CP$7,"",IF(AG81=AG$5,1,0)))</f>
        <v/>
      </c>
      <c r="CQ81" s="82" t="str">
        <f>IF($B81="","",IF(Registrasi!$E$8&lt;Data!CQ$7,"",IF(AH81=AH$5,1,0)))</f>
        <v/>
      </c>
      <c r="CR81" s="82" t="str">
        <f>IF($B81="","",IF(Registrasi!$E$8&lt;Data!CR$7,"",IF(AI81=AI$5,1,0)))</f>
        <v/>
      </c>
      <c r="CS81" s="82" t="str">
        <f>IF($B81="","",IF(Registrasi!$E$8&lt;Data!CS$7,"",IF(AJ81=AJ$5,1,0)))</f>
        <v/>
      </c>
      <c r="CT81" s="82" t="str">
        <f>IF($B81="","",IF(Registrasi!$E$8&lt;Data!CT$7,"",IF(AK81=AK$5,1,0)))</f>
        <v/>
      </c>
      <c r="CU81" s="82" t="str">
        <f>IF($B81="","",IF(Registrasi!$E$8&lt;Data!CU$7,"",IF(AL81=AL$5,1,0)))</f>
        <v/>
      </c>
      <c r="CV81" s="82" t="str">
        <f>IF($B81="","",IF(Registrasi!$E$8&lt;Data!CV$7,"",IF(AM81=AM$5,1,0)))</f>
        <v/>
      </c>
      <c r="CW81" s="82" t="str">
        <f>IF($B81="","",IF(Registrasi!$E$8&lt;Data!CW$7,"",IF(AN81=AN$5,1,0)))</f>
        <v/>
      </c>
      <c r="CX81" s="82" t="str">
        <f>IF($B81="","",IF(Registrasi!$E$8&lt;Data!CX$7,"",IF(AO81=AO$5,1,0)))</f>
        <v/>
      </c>
      <c r="CY81" s="82" t="str">
        <f>IF($B81="","",IF(Registrasi!$E$8&lt;Data!CY$7,"",IF(AP81=AP$5,1,0)))</f>
        <v/>
      </c>
      <c r="CZ81" s="82" t="str">
        <f>IF($B81="","",IF(Registrasi!$E$8&lt;Data!CZ$7,"",IF(AQ81=AQ$5,1,0)))</f>
        <v/>
      </c>
      <c r="DA81" s="82" t="str">
        <f>IF($B81="","",IF(Registrasi!$E$8&lt;Data!DA$7,"",IF(AR81=AR$5,1,0)))</f>
        <v/>
      </c>
      <c r="DB81" s="82" t="str">
        <f>IF($B81="","",IF(Registrasi!$E$8&lt;Data!DB$7,"",IF(AS81=AS$5,1,0)))</f>
        <v/>
      </c>
      <c r="DC81" s="82" t="str">
        <f>IF($B81="","",IF(Registrasi!$E$8&lt;Data!DC$7,"",IF(AT81=AT$5,1,0)))</f>
        <v/>
      </c>
      <c r="DD81" s="82" t="str">
        <f>IF($B81="","",IF(Registrasi!$E$8&lt;Data!DD$7,"",IF(AU81=AU$5,1,0)))</f>
        <v/>
      </c>
      <c r="DE81" s="82" t="str">
        <f>IF($B81="","",IF(Registrasi!$E$8&lt;Data!DE$7,"",IF(AV81=AV$5,1,0)))</f>
        <v/>
      </c>
      <c r="DF81" s="82" t="str">
        <f>IF($B81="","",IF(Registrasi!$E$8&lt;Data!DF$7,"",IF(AW81=AW$5,1,0)))</f>
        <v/>
      </c>
      <c r="DG81" s="82" t="str">
        <f>IF($B81="","",IF(Registrasi!$E$8&lt;Data!DG$7,"",IF(AX81=AX$5,1,0)))</f>
        <v/>
      </c>
      <c r="DH81" s="82" t="str">
        <f>IF($B81="","",IF(Registrasi!$E$8&lt;Data!DH$7,"",IF(AY81=AY$5,1,0)))</f>
        <v/>
      </c>
      <c r="DI81" s="82" t="str">
        <f>IF($B81="","",IF(Registrasi!$E$8&lt;Data!DI$7,"",IF(AZ81=AZ$5,1,0)))</f>
        <v/>
      </c>
      <c r="DJ81" s="82" t="str">
        <f>IF($B81="","",IF(Registrasi!$E$8&lt;Data!DJ$7,"",IF(BA81=BA$5,1,0)))</f>
        <v/>
      </c>
      <c r="DK81" s="82" t="str">
        <f>IF($B81="","",IF(Registrasi!$E$8&lt;Data!DK$7,"",IF(BB81=BB$5,1,0)))</f>
        <v/>
      </c>
      <c r="DL81" s="82" t="str">
        <f>IF($B81="","",IF(Registrasi!$E$8&lt;Data!DL$7,"",IF(BC81=BC$5,1,0)))</f>
        <v/>
      </c>
      <c r="DM81" s="82" t="str">
        <f>IF($B81="","",IF(Registrasi!$E$8&lt;Data!DM$7,"",IF(BD81=BD$5,1,0)))</f>
        <v/>
      </c>
      <c r="DN81" s="82" t="str">
        <f>IF($B81="","",IF(Registrasi!$E$8&lt;Data!DN$7,"",IF(BE81=BE$5,1,0)))</f>
        <v/>
      </c>
      <c r="DO81" s="82" t="str">
        <f>IF($B81="","",IF(Registrasi!$E$8&lt;Data!DO$7,"",IF(BF81=BF$5,1,0)))</f>
        <v/>
      </c>
      <c r="DP81" s="82" t="str">
        <f>IF($B81="","",IF(Registrasi!$E$8&lt;Data!DP$7,"",IF(BG81=BG$5,1,0)))</f>
        <v/>
      </c>
      <c r="DQ81" s="82" t="str">
        <f>IF($B81="","",IF(Registrasi!$E$8&lt;Data!DQ$7,"",IF(BH81=BH$5,1,0)))</f>
        <v/>
      </c>
      <c r="DR81" s="82" t="str">
        <f>IF($B81="","",IF(Registrasi!$E$8&lt;Data!DR$7,"",IF(BI81=BI$5,1,0)))</f>
        <v/>
      </c>
      <c r="DS81" s="82" t="str">
        <f>IF($B81="","",IF(Registrasi!$E$8&lt;Data!DS$7,"",IF(BJ81=BJ$5,1,0)))</f>
        <v/>
      </c>
      <c r="DT81" s="82" t="str">
        <f>IF($B81="","",IF(Registrasi!$E$8&lt;Data!DT$7,"",IF(BK81=BK$5,1,0)))</f>
        <v/>
      </c>
      <c r="DU81" s="82" t="str">
        <f t="shared" si="2"/>
        <v/>
      </c>
      <c r="DV81" s="82" t="str">
        <f>IF(B81="","",Registrasi!$E$8-DU81)</f>
        <v/>
      </c>
      <c r="DW81" s="83" t="str">
        <f>IFERROR(DU81/Registrasi!$E$8*Registrasi!$E$10,"")</f>
        <v/>
      </c>
      <c r="DX81" s="82" t="str">
        <f>IF(B81="","",IF(DW81&gt;=Registrasi!$E$9,"Tuntas","Tidak Tuntas"))</f>
        <v/>
      </c>
    </row>
    <row r="82" spans="1:128" x14ac:dyDescent="0.25">
      <c r="A82" s="12" t="str">
        <f>IF(B82="","",IFERROR(RANK(DU82,$DU$8:$DU$107,0)+COUNTIF($DU$5:$DU82,DU82)-1,""))</f>
        <v/>
      </c>
      <c r="B82" s="50" t="str">
        <f>IF(Registrasi!$E$7&gt;Data!B81,Data!B81+1,"")</f>
        <v/>
      </c>
      <c r="C82" s="58"/>
      <c r="D82" s="51"/>
      <c r="E82" s="51"/>
      <c r="F82" s="51"/>
      <c r="G82" s="51"/>
      <c r="H82" s="51"/>
      <c r="I82" s="53"/>
      <c r="J82" s="53"/>
      <c r="K82" s="53"/>
      <c r="L82" s="53"/>
      <c r="M82" s="53"/>
      <c r="N82" s="51"/>
      <c r="O82" s="51"/>
      <c r="P82" s="51"/>
      <c r="Q82" s="51"/>
      <c r="R82" s="51"/>
      <c r="S82" s="53"/>
      <c r="T82" s="53"/>
      <c r="U82" s="53"/>
      <c r="V82" s="53"/>
      <c r="W82" s="53"/>
      <c r="X82" s="51"/>
      <c r="Y82" s="51"/>
      <c r="Z82" s="51"/>
      <c r="AA82" s="51"/>
      <c r="AB82" s="51"/>
      <c r="AC82" s="53"/>
      <c r="AD82" s="53"/>
      <c r="AE82" s="53"/>
      <c r="AF82" s="53"/>
      <c r="AG82" s="53"/>
      <c r="AH82" s="51"/>
      <c r="AI82" s="51"/>
      <c r="AJ82" s="51"/>
      <c r="AK82" s="51"/>
      <c r="AL82" s="51"/>
      <c r="AM82" s="53"/>
      <c r="AN82" s="53"/>
      <c r="AO82" s="53"/>
      <c r="AP82" s="53"/>
      <c r="AQ82" s="53"/>
      <c r="AR82" s="51"/>
      <c r="AS82" s="51"/>
      <c r="AT82" s="51"/>
      <c r="AU82" s="51"/>
      <c r="AV82" s="51"/>
      <c r="AW82" s="53"/>
      <c r="AX82" s="53"/>
      <c r="AY82" s="53"/>
      <c r="AZ82" s="53"/>
      <c r="BA82" s="53"/>
      <c r="BB82" s="51"/>
      <c r="BC82" s="51"/>
      <c r="BD82" s="51"/>
      <c r="BE82" s="51"/>
      <c r="BF82" s="51"/>
      <c r="BG82" s="53"/>
      <c r="BH82" s="53"/>
      <c r="BI82" s="53"/>
      <c r="BJ82" s="53"/>
      <c r="BK82" s="53"/>
      <c r="BM82" s="82" t="str">
        <f>IF($B82="","",IF(Registrasi!$E$8&lt;Data!BM$7,"",IF(D82=D$5,1,0)))</f>
        <v/>
      </c>
      <c r="BN82" s="82" t="str">
        <f>IF($B82="","",IF(Registrasi!$E$8&lt;Data!BN$7,"",IF(E82=E$5,1,0)))</f>
        <v/>
      </c>
      <c r="BO82" s="82" t="str">
        <f>IF($B82="","",IF(Registrasi!$E$8&lt;Data!BO$7,"",IF(F82=F$5,1,0)))</f>
        <v/>
      </c>
      <c r="BP82" s="82" t="str">
        <f>IF($B82="","",IF(Registrasi!$E$8&lt;Data!BP$7,"",IF(G82=G$5,1,0)))</f>
        <v/>
      </c>
      <c r="BQ82" s="82" t="str">
        <f>IF($B82="","",IF(Registrasi!$E$8&lt;Data!BQ$7,"",IF(H82=H$5,1,0)))</f>
        <v/>
      </c>
      <c r="BR82" s="82" t="str">
        <f>IF($B82="","",IF(Registrasi!$E$8&lt;Data!BR$7,"",IF(I82=I$5,1,0)))</f>
        <v/>
      </c>
      <c r="BS82" s="82" t="str">
        <f>IF($B82="","",IF(Registrasi!$E$8&lt;Data!BS$7,"",IF(J82=J$5,1,0)))</f>
        <v/>
      </c>
      <c r="BT82" s="82" t="str">
        <f>IF($B82="","",IF(Registrasi!$E$8&lt;Data!BT$7,"",IF(K82=K$5,1,0)))</f>
        <v/>
      </c>
      <c r="BU82" s="82" t="str">
        <f>IF($B82="","",IF(Registrasi!$E$8&lt;Data!BU$7,"",IF(L82=L$5,1,0)))</f>
        <v/>
      </c>
      <c r="BV82" s="82" t="str">
        <f>IF($B82="","",IF(Registrasi!$E$8&lt;Data!BV$7,"",IF(M82=M$5,1,0)))</f>
        <v/>
      </c>
      <c r="BW82" s="82" t="str">
        <f>IF($B82="","",IF(Registrasi!$E$8&lt;Data!BW$7,"",IF(N82=N$5,1,0)))</f>
        <v/>
      </c>
      <c r="BX82" s="82" t="str">
        <f>IF($B82="","",IF(Registrasi!$E$8&lt;Data!BX$7,"",IF(O82=O$5,1,0)))</f>
        <v/>
      </c>
      <c r="BY82" s="82" t="str">
        <f>IF($B82="","",IF(Registrasi!$E$8&lt;Data!BY$7,"",IF(P82=P$5,1,0)))</f>
        <v/>
      </c>
      <c r="BZ82" s="82" t="str">
        <f>IF($B82="","",IF(Registrasi!$E$8&lt;Data!BZ$7,"",IF(Q82=Q$5,1,0)))</f>
        <v/>
      </c>
      <c r="CA82" s="82" t="str">
        <f>IF($B82="","",IF(Registrasi!$E$8&lt;Data!CA$7,"",IF(R82=R$5,1,0)))</f>
        <v/>
      </c>
      <c r="CB82" s="82" t="str">
        <f>IF($B82="","",IF(Registrasi!$E$8&lt;Data!CB$7,"",IF(S82=S$5,1,0)))</f>
        <v/>
      </c>
      <c r="CC82" s="82" t="str">
        <f>IF($B82="","",IF(Registrasi!$E$8&lt;Data!CC$7,"",IF(T82=T$5,1,0)))</f>
        <v/>
      </c>
      <c r="CD82" s="82" t="str">
        <f>IF($B82="","",IF(Registrasi!$E$8&lt;Data!CD$7,"",IF(U82=U$5,1,0)))</f>
        <v/>
      </c>
      <c r="CE82" s="82" t="str">
        <f>IF($B82="","",IF(Registrasi!$E$8&lt;Data!CE$7,"",IF(V82=V$5,1,0)))</f>
        <v/>
      </c>
      <c r="CF82" s="82" t="str">
        <f>IF($B82="","",IF(Registrasi!$E$8&lt;Data!CF$7,"",IF(W82=W$5,1,0)))</f>
        <v/>
      </c>
      <c r="CG82" s="82" t="str">
        <f>IF($B82="","",IF(Registrasi!$E$8&lt;Data!CG$7,"",IF(X82=X$5,1,0)))</f>
        <v/>
      </c>
      <c r="CH82" s="82" t="str">
        <f>IF($B82="","",IF(Registrasi!$E$8&lt;Data!CH$7,"",IF(Y82=Y$5,1,0)))</f>
        <v/>
      </c>
      <c r="CI82" s="82" t="str">
        <f>IF($B82="","",IF(Registrasi!$E$8&lt;Data!CI$7,"",IF(Z82=Z$5,1,0)))</f>
        <v/>
      </c>
      <c r="CJ82" s="82" t="str">
        <f>IF($B82="","",IF(Registrasi!$E$8&lt;Data!CJ$7,"",IF(AA82=AA$5,1,0)))</f>
        <v/>
      </c>
      <c r="CK82" s="82" t="str">
        <f>IF($B82="","",IF(Registrasi!$E$8&lt;Data!CK$7,"",IF(AB82=AB$5,1,0)))</f>
        <v/>
      </c>
      <c r="CL82" s="82" t="str">
        <f>IF($B82="","",IF(Registrasi!$E$8&lt;Data!CL$7,"",IF(AC82=AC$5,1,0)))</f>
        <v/>
      </c>
      <c r="CM82" s="82" t="str">
        <f>IF($B82="","",IF(Registrasi!$E$8&lt;Data!CM$7,"",IF(AD82=AD$5,1,0)))</f>
        <v/>
      </c>
      <c r="CN82" s="82" t="str">
        <f>IF($B82="","",IF(Registrasi!$E$8&lt;Data!CN$7,"",IF(AE82=AE$5,1,0)))</f>
        <v/>
      </c>
      <c r="CO82" s="82" t="str">
        <f>IF($B82="","",IF(Registrasi!$E$8&lt;Data!CO$7,"",IF(AF82=AF$5,1,0)))</f>
        <v/>
      </c>
      <c r="CP82" s="82" t="str">
        <f>IF($B82="","",IF(Registrasi!$E$8&lt;Data!CP$7,"",IF(AG82=AG$5,1,0)))</f>
        <v/>
      </c>
      <c r="CQ82" s="82" t="str">
        <f>IF($B82="","",IF(Registrasi!$E$8&lt;Data!CQ$7,"",IF(AH82=AH$5,1,0)))</f>
        <v/>
      </c>
      <c r="CR82" s="82" t="str">
        <f>IF($B82="","",IF(Registrasi!$E$8&lt;Data!CR$7,"",IF(AI82=AI$5,1,0)))</f>
        <v/>
      </c>
      <c r="CS82" s="82" t="str">
        <f>IF($B82="","",IF(Registrasi!$E$8&lt;Data!CS$7,"",IF(AJ82=AJ$5,1,0)))</f>
        <v/>
      </c>
      <c r="CT82" s="82" t="str">
        <f>IF($B82="","",IF(Registrasi!$E$8&lt;Data!CT$7,"",IF(AK82=AK$5,1,0)))</f>
        <v/>
      </c>
      <c r="CU82" s="82" t="str">
        <f>IF($B82="","",IF(Registrasi!$E$8&lt;Data!CU$7,"",IF(AL82=AL$5,1,0)))</f>
        <v/>
      </c>
      <c r="CV82" s="82" t="str">
        <f>IF($B82="","",IF(Registrasi!$E$8&lt;Data!CV$7,"",IF(AM82=AM$5,1,0)))</f>
        <v/>
      </c>
      <c r="CW82" s="82" t="str">
        <f>IF($B82="","",IF(Registrasi!$E$8&lt;Data!CW$7,"",IF(AN82=AN$5,1,0)))</f>
        <v/>
      </c>
      <c r="CX82" s="82" t="str">
        <f>IF($B82="","",IF(Registrasi!$E$8&lt;Data!CX$7,"",IF(AO82=AO$5,1,0)))</f>
        <v/>
      </c>
      <c r="CY82" s="82" t="str">
        <f>IF($B82="","",IF(Registrasi!$E$8&lt;Data!CY$7,"",IF(AP82=AP$5,1,0)))</f>
        <v/>
      </c>
      <c r="CZ82" s="82" t="str">
        <f>IF($B82="","",IF(Registrasi!$E$8&lt;Data!CZ$7,"",IF(AQ82=AQ$5,1,0)))</f>
        <v/>
      </c>
      <c r="DA82" s="82" t="str">
        <f>IF($B82="","",IF(Registrasi!$E$8&lt;Data!DA$7,"",IF(AR82=AR$5,1,0)))</f>
        <v/>
      </c>
      <c r="DB82" s="82" t="str">
        <f>IF($B82="","",IF(Registrasi!$E$8&lt;Data!DB$7,"",IF(AS82=AS$5,1,0)))</f>
        <v/>
      </c>
      <c r="DC82" s="82" t="str">
        <f>IF($B82="","",IF(Registrasi!$E$8&lt;Data!DC$7,"",IF(AT82=AT$5,1,0)))</f>
        <v/>
      </c>
      <c r="DD82" s="82" t="str">
        <f>IF($B82="","",IF(Registrasi!$E$8&lt;Data!DD$7,"",IF(AU82=AU$5,1,0)))</f>
        <v/>
      </c>
      <c r="DE82" s="82" t="str">
        <f>IF($B82="","",IF(Registrasi!$E$8&lt;Data!DE$7,"",IF(AV82=AV$5,1,0)))</f>
        <v/>
      </c>
      <c r="DF82" s="82" t="str">
        <f>IF($B82="","",IF(Registrasi!$E$8&lt;Data!DF$7,"",IF(AW82=AW$5,1,0)))</f>
        <v/>
      </c>
      <c r="DG82" s="82" t="str">
        <f>IF($B82="","",IF(Registrasi!$E$8&lt;Data!DG$7,"",IF(AX82=AX$5,1,0)))</f>
        <v/>
      </c>
      <c r="DH82" s="82" t="str">
        <f>IF($B82="","",IF(Registrasi!$E$8&lt;Data!DH$7,"",IF(AY82=AY$5,1,0)))</f>
        <v/>
      </c>
      <c r="DI82" s="82" t="str">
        <f>IF($B82="","",IF(Registrasi!$E$8&lt;Data!DI$7,"",IF(AZ82=AZ$5,1,0)))</f>
        <v/>
      </c>
      <c r="DJ82" s="82" t="str">
        <f>IF($B82="","",IF(Registrasi!$E$8&lt;Data!DJ$7,"",IF(BA82=BA$5,1,0)))</f>
        <v/>
      </c>
      <c r="DK82" s="82" t="str">
        <f>IF($B82="","",IF(Registrasi!$E$8&lt;Data!DK$7,"",IF(BB82=BB$5,1,0)))</f>
        <v/>
      </c>
      <c r="DL82" s="82" t="str">
        <f>IF($B82="","",IF(Registrasi!$E$8&lt;Data!DL$7,"",IF(BC82=BC$5,1,0)))</f>
        <v/>
      </c>
      <c r="DM82" s="82" t="str">
        <f>IF($B82="","",IF(Registrasi!$E$8&lt;Data!DM$7,"",IF(BD82=BD$5,1,0)))</f>
        <v/>
      </c>
      <c r="DN82" s="82" t="str">
        <f>IF($B82="","",IF(Registrasi!$E$8&lt;Data!DN$7,"",IF(BE82=BE$5,1,0)))</f>
        <v/>
      </c>
      <c r="DO82" s="82" t="str">
        <f>IF($B82="","",IF(Registrasi!$E$8&lt;Data!DO$7,"",IF(BF82=BF$5,1,0)))</f>
        <v/>
      </c>
      <c r="DP82" s="82" t="str">
        <f>IF($B82="","",IF(Registrasi!$E$8&lt;Data!DP$7,"",IF(BG82=BG$5,1,0)))</f>
        <v/>
      </c>
      <c r="DQ82" s="82" t="str">
        <f>IF($B82="","",IF(Registrasi!$E$8&lt;Data!DQ$7,"",IF(BH82=BH$5,1,0)))</f>
        <v/>
      </c>
      <c r="DR82" s="82" t="str">
        <f>IF($B82="","",IF(Registrasi!$E$8&lt;Data!DR$7,"",IF(BI82=BI$5,1,0)))</f>
        <v/>
      </c>
      <c r="DS82" s="82" t="str">
        <f>IF($B82="","",IF(Registrasi!$E$8&lt;Data!DS$7,"",IF(BJ82=BJ$5,1,0)))</f>
        <v/>
      </c>
      <c r="DT82" s="82" t="str">
        <f>IF($B82="","",IF(Registrasi!$E$8&lt;Data!DT$7,"",IF(BK82=BK$5,1,0)))</f>
        <v/>
      </c>
      <c r="DU82" s="82" t="str">
        <f t="shared" si="2"/>
        <v/>
      </c>
      <c r="DV82" s="82" t="str">
        <f>IF(B82="","",Registrasi!$E$8-DU82)</f>
        <v/>
      </c>
      <c r="DW82" s="83" t="str">
        <f>IFERROR(DU82/Registrasi!$E$8*Registrasi!$E$10,"")</f>
        <v/>
      </c>
      <c r="DX82" s="82" t="str">
        <f>IF(B82="","",IF(DW82&gt;=Registrasi!$E$9,"Tuntas","Tidak Tuntas"))</f>
        <v/>
      </c>
    </row>
    <row r="83" spans="1:128" x14ac:dyDescent="0.25">
      <c r="A83" s="12" t="str">
        <f>IF(B83="","",IFERROR(RANK(DU83,$DU$8:$DU$107,0)+COUNTIF($DU$5:$DU83,DU83)-1,""))</f>
        <v/>
      </c>
      <c r="B83" s="50" t="str">
        <f>IF(Registrasi!$E$7&gt;Data!B82,Data!B82+1,"")</f>
        <v/>
      </c>
      <c r="C83" s="58"/>
      <c r="D83" s="51"/>
      <c r="E83" s="51"/>
      <c r="F83" s="51"/>
      <c r="G83" s="51"/>
      <c r="H83" s="51"/>
      <c r="I83" s="53"/>
      <c r="J83" s="53"/>
      <c r="K83" s="53"/>
      <c r="L83" s="53"/>
      <c r="M83" s="53"/>
      <c r="N83" s="51"/>
      <c r="O83" s="51"/>
      <c r="P83" s="51"/>
      <c r="Q83" s="51"/>
      <c r="R83" s="51"/>
      <c r="S83" s="53"/>
      <c r="T83" s="53"/>
      <c r="U83" s="53"/>
      <c r="V83" s="53"/>
      <c r="W83" s="53"/>
      <c r="X83" s="51"/>
      <c r="Y83" s="51"/>
      <c r="Z83" s="51"/>
      <c r="AA83" s="51"/>
      <c r="AB83" s="51"/>
      <c r="AC83" s="53"/>
      <c r="AD83" s="53"/>
      <c r="AE83" s="53"/>
      <c r="AF83" s="53"/>
      <c r="AG83" s="53"/>
      <c r="AH83" s="51"/>
      <c r="AI83" s="51"/>
      <c r="AJ83" s="51"/>
      <c r="AK83" s="51"/>
      <c r="AL83" s="51"/>
      <c r="AM83" s="53"/>
      <c r="AN83" s="53"/>
      <c r="AO83" s="53"/>
      <c r="AP83" s="53"/>
      <c r="AQ83" s="53"/>
      <c r="AR83" s="51"/>
      <c r="AS83" s="51"/>
      <c r="AT83" s="51"/>
      <c r="AU83" s="51"/>
      <c r="AV83" s="51"/>
      <c r="AW83" s="53"/>
      <c r="AX83" s="53"/>
      <c r="AY83" s="53"/>
      <c r="AZ83" s="53"/>
      <c r="BA83" s="53"/>
      <c r="BB83" s="51"/>
      <c r="BC83" s="51"/>
      <c r="BD83" s="51"/>
      <c r="BE83" s="51"/>
      <c r="BF83" s="51"/>
      <c r="BG83" s="53"/>
      <c r="BH83" s="53"/>
      <c r="BI83" s="53"/>
      <c r="BJ83" s="53"/>
      <c r="BK83" s="53"/>
      <c r="BM83" s="82" t="str">
        <f>IF($B83="","",IF(Registrasi!$E$8&lt;Data!BM$7,"",IF(D83=D$5,1,0)))</f>
        <v/>
      </c>
      <c r="BN83" s="82" t="str">
        <f>IF($B83="","",IF(Registrasi!$E$8&lt;Data!BN$7,"",IF(E83=E$5,1,0)))</f>
        <v/>
      </c>
      <c r="BO83" s="82" t="str">
        <f>IF($B83="","",IF(Registrasi!$E$8&lt;Data!BO$7,"",IF(F83=F$5,1,0)))</f>
        <v/>
      </c>
      <c r="BP83" s="82" t="str">
        <f>IF($B83="","",IF(Registrasi!$E$8&lt;Data!BP$7,"",IF(G83=G$5,1,0)))</f>
        <v/>
      </c>
      <c r="BQ83" s="82" t="str">
        <f>IF($B83="","",IF(Registrasi!$E$8&lt;Data!BQ$7,"",IF(H83=H$5,1,0)))</f>
        <v/>
      </c>
      <c r="BR83" s="82" t="str">
        <f>IF($B83="","",IF(Registrasi!$E$8&lt;Data!BR$7,"",IF(I83=I$5,1,0)))</f>
        <v/>
      </c>
      <c r="BS83" s="82" t="str">
        <f>IF($B83="","",IF(Registrasi!$E$8&lt;Data!BS$7,"",IF(J83=J$5,1,0)))</f>
        <v/>
      </c>
      <c r="BT83" s="82" t="str">
        <f>IF($B83="","",IF(Registrasi!$E$8&lt;Data!BT$7,"",IF(K83=K$5,1,0)))</f>
        <v/>
      </c>
      <c r="BU83" s="82" t="str">
        <f>IF($B83="","",IF(Registrasi!$E$8&lt;Data!BU$7,"",IF(L83=L$5,1,0)))</f>
        <v/>
      </c>
      <c r="BV83" s="82" t="str">
        <f>IF($B83="","",IF(Registrasi!$E$8&lt;Data!BV$7,"",IF(M83=M$5,1,0)))</f>
        <v/>
      </c>
      <c r="BW83" s="82" t="str">
        <f>IF($B83="","",IF(Registrasi!$E$8&lt;Data!BW$7,"",IF(N83=N$5,1,0)))</f>
        <v/>
      </c>
      <c r="BX83" s="82" t="str">
        <f>IF($B83="","",IF(Registrasi!$E$8&lt;Data!BX$7,"",IF(O83=O$5,1,0)))</f>
        <v/>
      </c>
      <c r="BY83" s="82" t="str">
        <f>IF($B83="","",IF(Registrasi!$E$8&lt;Data!BY$7,"",IF(P83=P$5,1,0)))</f>
        <v/>
      </c>
      <c r="BZ83" s="82" t="str">
        <f>IF($B83="","",IF(Registrasi!$E$8&lt;Data!BZ$7,"",IF(Q83=Q$5,1,0)))</f>
        <v/>
      </c>
      <c r="CA83" s="82" t="str">
        <f>IF($B83="","",IF(Registrasi!$E$8&lt;Data!CA$7,"",IF(R83=R$5,1,0)))</f>
        <v/>
      </c>
      <c r="CB83" s="82" t="str">
        <f>IF($B83="","",IF(Registrasi!$E$8&lt;Data!CB$7,"",IF(S83=S$5,1,0)))</f>
        <v/>
      </c>
      <c r="CC83" s="82" t="str">
        <f>IF($B83="","",IF(Registrasi!$E$8&lt;Data!CC$7,"",IF(T83=T$5,1,0)))</f>
        <v/>
      </c>
      <c r="CD83" s="82" t="str">
        <f>IF($B83="","",IF(Registrasi!$E$8&lt;Data!CD$7,"",IF(U83=U$5,1,0)))</f>
        <v/>
      </c>
      <c r="CE83" s="82" t="str">
        <f>IF($B83="","",IF(Registrasi!$E$8&lt;Data!CE$7,"",IF(V83=V$5,1,0)))</f>
        <v/>
      </c>
      <c r="CF83" s="82" t="str">
        <f>IF($B83="","",IF(Registrasi!$E$8&lt;Data!CF$7,"",IF(W83=W$5,1,0)))</f>
        <v/>
      </c>
      <c r="CG83" s="82" t="str">
        <f>IF($B83="","",IF(Registrasi!$E$8&lt;Data!CG$7,"",IF(X83=X$5,1,0)))</f>
        <v/>
      </c>
      <c r="CH83" s="82" t="str">
        <f>IF($B83="","",IF(Registrasi!$E$8&lt;Data!CH$7,"",IF(Y83=Y$5,1,0)))</f>
        <v/>
      </c>
      <c r="CI83" s="82" t="str">
        <f>IF($B83="","",IF(Registrasi!$E$8&lt;Data!CI$7,"",IF(Z83=Z$5,1,0)))</f>
        <v/>
      </c>
      <c r="CJ83" s="82" t="str">
        <f>IF($B83="","",IF(Registrasi!$E$8&lt;Data!CJ$7,"",IF(AA83=AA$5,1,0)))</f>
        <v/>
      </c>
      <c r="CK83" s="82" t="str">
        <f>IF($B83="","",IF(Registrasi!$E$8&lt;Data!CK$7,"",IF(AB83=AB$5,1,0)))</f>
        <v/>
      </c>
      <c r="CL83" s="82" t="str">
        <f>IF($B83="","",IF(Registrasi!$E$8&lt;Data!CL$7,"",IF(AC83=AC$5,1,0)))</f>
        <v/>
      </c>
      <c r="CM83" s="82" t="str">
        <f>IF($B83="","",IF(Registrasi!$E$8&lt;Data!CM$7,"",IF(AD83=AD$5,1,0)))</f>
        <v/>
      </c>
      <c r="CN83" s="82" t="str">
        <f>IF($B83="","",IF(Registrasi!$E$8&lt;Data!CN$7,"",IF(AE83=AE$5,1,0)))</f>
        <v/>
      </c>
      <c r="CO83" s="82" t="str">
        <f>IF($B83="","",IF(Registrasi!$E$8&lt;Data!CO$7,"",IF(AF83=AF$5,1,0)))</f>
        <v/>
      </c>
      <c r="CP83" s="82" t="str">
        <f>IF($B83="","",IF(Registrasi!$E$8&lt;Data!CP$7,"",IF(AG83=AG$5,1,0)))</f>
        <v/>
      </c>
      <c r="CQ83" s="82" t="str">
        <f>IF($B83="","",IF(Registrasi!$E$8&lt;Data!CQ$7,"",IF(AH83=AH$5,1,0)))</f>
        <v/>
      </c>
      <c r="CR83" s="82" t="str">
        <f>IF($B83="","",IF(Registrasi!$E$8&lt;Data!CR$7,"",IF(AI83=AI$5,1,0)))</f>
        <v/>
      </c>
      <c r="CS83" s="82" t="str">
        <f>IF($B83="","",IF(Registrasi!$E$8&lt;Data!CS$7,"",IF(AJ83=AJ$5,1,0)))</f>
        <v/>
      </c>
      <c r="CT83" s="82" t="str">
        <f>IF($B83="","",IF(Registrasi!$E$8&lt;Data!CT$7,"",IF(AK83=AK$5,1,0)))</f>
        <v/>
      </c>
      <c r="CU83" s="82" t="str">
        <f>IF($B83="","",IF(Registrasi!$E$8&lt;Data!CU$7,"",IF(AL83=AL$5,1,0)))</f>
        <v/>
      </c>
      <c r="CV83" s="82" t="str">
        <f>IF($B83="","",IF(Registrasi!$E$8&lt;Data!CV$7,"",IF(AM83=AM$5,1,0)))</f>
        <v/>
      </c>
      <c r="CW83" s="82" t="str">
        <f>IF($B83="","",IF(Registrasi!$E$8&lt;Data!CW$7,"",IF(AN83=AN$5,1,0)))</f>
        <v/>
      </c>
      <c r="CX83" s="82" t="str">
        <f>IF($B83="","",IF(Registrasi!$E$8&lt;Data!CX$7,"",IF(AO83=AO$5,1,0)))</f>
        <v/>
      </c>
      <c r="CY83" s="82" t="str">
        <f>IF($B83="","",IF(Registrasi!$E$8&lt;Data!CY$7,"",IF(AP83=AP$5,1,0)))</f>
        <v/>
      </c>
      <c r="CZ83" s="82" t="str">
        <f>IF($B83="","",IF(Registrasi!$E$8&lt;Data!CZ$7,"",IF(AQ83=AQ$5,1,0)))</f>
        <v/>
      </c>
      <c r="DA83" s="82" t="str">
        <f>IF($B83="","",IF(Registrasi!$E$8&lt;Data!DA$7,"",IF(AR83=AR$5,1,0)))</f>
        <v/>
      </c>
      <c r="DB83" s="82" t="str">
        <f>IF($B83="","",IF(Registrasi!$E$8&lt;Data!DB$7,"",IF(AS83=AS$5,1,0)))</f>
        <v/>
      </c>
      <c r="DC83" s="82" t="str">
        <f>IF($B83="","",IF(Registrasi!$E$8&lt;Data!DC$7,"",IF(AT83=AT$5,1,0)))</f>
        <v/>
      </c>
      <c r="DD83" s="82" t="str">
        <f>IF($B83="","",IF(Registrasi!$E$8&lt;Data!DD$7,"",IF(AU83=AU$5,1,0)))</f>
        <v/>
      </c>
      <c r="DE83" s="82" t="str">
        <f>IF($B83="","",IF(Registrasi!$E$8&lt;Data!DE$7,"",IF(AV83=AV$5,1,0)))</f>
        <v/>
      </c>
      <c r="DF83" s="82" t="str">
        <f>IF($B83="","",IF(Registrasi!$E$8&lt;Data!DF$7,"",IF(AW83=AW$5,1,0)))</f>
        <v/>
      </c>
      <c r="DG83" s="82" t="str">
        <f>IF($B83="","",IF(Registrasi!$E$8&lt;Data!DG$7,"",IF(AX83=AX$5,1,0)))</f>
        <v/>
      </c>
      <c r="DH83" s="82" t="str">
        <f>IF($B83="","",IF(Registrasi!$E$8&lt;Data!DH$7,"",IF(AY83=AY$5,1,0)))</f>
        <v/>
      </c>
      <c r="DI83" s="82" t="str">
        <f>IF($B83="","",IF(Registrasi!$E$8&lt;Data!DI$7,"",IF(AZ83=AZ$5,1,0)))</f>
        <v/>
      </c>
      <c r="DJ83" s="82" t="str">
        <f>IF($B83="","",IF(Registrasi!$E$8&lt;Data!DJ$7,"",IF(BA83=BA$5,1,0)))</f>
        <v/>
      </c>
      <c r="DK83" s="82" t="str">
        <f>IF($B83="","",IF(Registrasi!$E$8&lt;Data!DK$7,"",IF(BB83=BB$5,1,0)))</f>
        <v/>
      </c>
      <c r="DL83" s="82" t="str">
        <f>IF($B83="","",IF(Registrasi!$E$8&lt;Data!DL$7,"",IF(BC83=BC$5,1,0)))</f>
        <v/>
      </c>
      <c r="DM83" s="82" t="str">
        <f>IF($B83="","",IF(Registrasi!$E$8&lt;Data!DM$7,"",IF(BD83=BD$5,1,0)))</f>
        <v/>
      </c>
      <c r="DN83" s="82" t="str">
        <f>IF($B83="","",IF(Registrasi!$E$8&lt;Data!DN$7,"",IF(BE83=BE$5,1,0)))</f>
        <v/>
      </c>
      <c r="DO83" s="82" t="str">
        <f>IF($B83="","",IF(Registrasi!$E$8&lt;Data!DO$7,"",IF(BF83=BF$5,1,0)))</f>
        <v/>
      </c>
      <c r="DP83" s="82" t="str">
        <f>IF($B83="","",IF(Registrasi!$E$8&lt;Data!DP$7,"",IF(BG83=BG$5,1,0)))</f>
        <v/>
      </c>
      <c r="DQ83" s="82" t="str">
        <f>IF($B83="","",IF(Registrasi!$E$8&lt;Data!DQ$7,"",IF(BH83=BH$5,1,0)))</f>
        <v/>
      </c>
      <c r="DR83" s="82" t="str">
        <f>IF($B83="","",IF(Registrasi!$E$8&lt;Data!DR$7,"",IF(BI83=BI$5,1,0)))</f>
        <v/>
      </c>
      <c r="DS83" s="82" t="str">
        <f>IF($B83="","",IF(Registrasi!$E$8&lt;Data!DS$7,"",IF(BJ83=BJ$5,1,0)))</f>
        <v/>
      </c>
      <c r="DT83" s="82" t="str">
        <f>IF($B83="","",IF(Registrasi!$E$8&lt;Data!DT$7,"",IF(BK83=BK$5,1,0)))</f>
        <v/>
      </c>
      <c r="DU83" s="82" t="str">
        <f t="shared" si="2"/>
        <v/>
      </c>
      <c r="DV83" s="82" t="str">
        <f>IF(B83="","",Registrasi!$E$8-DU83)</f>
        <v/>
      </c>
      <c r="DW83" s="83" t="str">
        <f>IFERROR(DU83/Registrasi!$E$8*Registrasi!$E$10,"")</f>
        <v/>
      </c>
      <c r="DX83" s="82" t="str">
        <f>IF(B83="","",IF(DW83&gt;=Registrasi!$E$9,"Tuntas","Tidak Tuntas"))</f>
        <v/>
      </c>
    </row>
    <row r="84" spans="1:128" x14ac:dyDescent="0.25">
      <c r="A84" s="12" t="str">
        <f>IF(B84="","",IFERROR(RANK(DU84,$DU$8:$DU$107,0)+COUNTIF($DU$5:$DU84,DU84)-1,""))</f>
        <v/>
      </c>
      <c r="B84" s="50" t="str">
        <f>IF(Registrasi!$E$7&gt;Data!B83,Data!B83+1,"")</f>
        <v/>
      </c>
      <c r="C84" s="58"/>
      <c r="D84" s="51"/>
      <c r="E84" s="51"/>
      <c r="F84" s="51"/>
      <c r="G84" s="51"/>
      <c r="H84" s="51"/>
      <c r="I84" s="53"/>
      <c r="J84" s="53"/>
      <c r="K84" s="53"/>
      <c r="L84" s="53"/>
      <c r="M84" s="53"/>
      <c r="N84" s="51"/>
      <c r="O84" s="51"/>
      <c r="P84" s="51"/>
      <c r="Q84" s="51"/>
      <c r="R84" s="51"/>
      <c r="S84" s="53"/>
      <c r="T84" s="53"/>
      <c r="U84" s="53"/>
      <c r="V84" s="53"/>
      <c r="W84" s="53"/>
      <c r="X84" s="51"/>
      <c r="Y84" s="51"/>
      <c r="Z84" s="51"/>
      <c r="AA84" s="51"/>
      <c r="AB84" s="51"/>
      <c r="AC84" s="53"/>
      <c r="AD84" s="53"/>
      <c r="AE84" s="53"/>
      <c r="AF84" s="53"/>
      <c r="AG84" s="53"/>
      <c r="AH84" s="51"/>
      <c r="AI84" s="51"/>
      <c r="AJ84" s="51"/>
      <c r="AK84" s="51"/>
      <c r="AL84" s="51"/>
      <c r="AM84" s="53"/>
      <c r="AN84" s="53"/>
      <c r="AO84" s="53"/>
      <c r="AP84" s="53"/>
      <c r="AQ84" s="53"/>
      <c r="AR84" s="51"/>
      <c r="AS84" s="51"/>
      <c r="AT84" s="51"/>
      <c r="AU84" s="51"/>
      <c r="AV84" s="51"/>
      <c r="AW84" s="53"/>
      <c r="AX84" s="53"/>
      <c r="AY84" s="53"/>
      <c r="AZ84" s="53"/>
      <c r="BA84" s="53"/>
      <c r="BB84" s="51"/>
      <c r="BC84" s="51"/>
      <c r="BD84" s="51"/>
      <c r="BE84" s="51"/>
      <c r="BF84" s="51"/>
      <c r="BG84" s="53"/>
      <c r="BH84" s="53"/>
      <c r="BI84" s="53"/>
      <c r="BJ84" s="53"/>
      <c r="BK84" s="53"/>
      <c r="BM84" s="82" t="str">
        <f>IF($B84="","",IF(Registrasi!$E$8&lt;Data!BM$7,"",IF(D84=D$5,1,0)))</f>
        <v/>
      </c>
      <c r="BN84" s="82" t="str">
        <f>IF($B84="","",IF(Registrasi!$E$8&lt;Data!BN$7,"",IF(E84=E$5,1,0)))</f>
        <v/>
      </c>
      <c r="BO84" s="82" t="str">
        <f>IF($B84="","",IF(Registrasi!$E$8&lt;Data!BO$7,"",IF(F84=F$5,1,0)))</f>
        <v/>
      </c>
      <c r="BP84" s="82" t="str">
        <f>IF($B84="","",IF(Registrasi!$E$8&lt;Data!BP$7,"",IF(G84=G$5,1,0)))</f>
        <v/>
      </c>
      <c r="BQ84" s="82" t="str">
        <f>IF($B84="","",IF(Registrasi!$E$8&lt;Data!BQ$7,"",IF(H84=H$5,1,0)))</f>
        <v/>
      </c>
      <c r="BR84" s="82" t="str">
        <f>IF($B84="","",IF(Registrasi!$E$8&lt;Data!BR$7,"",IF(I84=I$5,1,0)))</f>
        <v/>
      </c>
      <c r="BS84" s="82" t="str">
        <f>IF($B84="","",IF(Registrasi!$E$8&lt;Data!BS$7,"",IF(J84=J$5,1,0)))</f>
        <v/>
      </c>
      <c r="BT84" s="82" t="str">
        <f>IF($B84="","",IF(Registrasi!$E$8&lt;Data!BT$7,"",IF(K84=K$5,1,0)))</f>
        <v/>
      </c>
      <c r="BU84" s="82" t="str">
        <f>IF($B84="","",IF(Registrasi!$E$8&lt;Data!BU$7,"",IF(L84=L$5,1,0)))</f>
        <v/>
      </c>
      <c r="BV84" s="82" t="str">
        <f>IF($B84="","",IF(Registrasi!$E$8&lt;Data!BV$7,"",IF(M84=M$5,1,0)))</f>
        <v/>
      </c>
      <c r="BW84" s="82" t="str">
        <f>IF($B84="","",IF(Registrasi!$E$8&lt;Data!BW$7,"",IF(N84=N$5,1,0)))</f>
        <v/>
      </c>
      <c r="BX84" s="82" t="str">
        <f>IF($B84="","",IF(Registrasi!$E$8&lt;Data!BX$7,"",IF(O84=O$5,1,0)))</f>
        <v/>
      </c>
      <c r="BY84" s="82" t="str">
        <f>IF($B84="","",IF(Registrasi!$E$8&lt;Data!BY$7,"",IF(P84=P$5,1,0)))</f>
        <v/>
      </c>
      <c r="BZ84" s="82" t="str">
        <f>IF($B84="","",IF(Registrasi!$E$8&lt;Data!BZ$7,"",IF(Q84=Q$5,1,0)))</f>
        <v/>
      </c>
      <c r="CA84" s="82" t="str">
        <f>IF($B84="","",IF(Registrasi!$E$8&lt;Data!CA$7,"",IF(R84=R$5,1,0)))</f>
        <v/>
      </c>
      <c r="CB84" s="82" t="str">
        <f>IF($B84="","",IF(Registrasi!$E$8&lt;Data!CB$7,"",IF(S84=S$5,1,0)))</f>
        <v/>
      </c>
      <c r="CC84" s="82" t="str">
        <f>IF($B84="","",IF(Registrasi!$E$8&lt;Data!CC$7,"",IF(T84=T$5,1,0)))</f>
        <v/>
      </c>
      <c r="CD84" s="82" t="str">
        <f>IF($B84="","",IF(Registrasi!$E$8&lt;Data!CD$7,"",IF(U84=U$5,1,0)))</f>
        <v/>
      </c>
      <c r="CE84" s="82" t="str">
        <f>IF($B84="","",IF(Registrasi!$E$8&lt;Data!CE$7,"",IF(V84=V$5,1,0)))</f>
        <v/>
      </c>
      <c r="CF84" s="82" t="str">
        <f>IF($B84="","",IF(Registrasi!$E$8&lt;Data!CF$7,"",IF(W84=W$5,1,0)))</f>
        <v/>
      </c>
      <c r="CG84" s="82" t="str">
        <f>IF($B84="","",IF(Registrasi!$E$8&lt;Data!CG$7,"",IF(X84=X$5,1,0)))</f>
        <v/>
      </c>
      <c r="CH84" s="82" t="str">
        <f>IF($B84="","",IF(Registrasi!$E$8&lt;Data!CH$7,"",IF(Y84=Y$5,1,0)))</f>
        <v/>
      </c>
      <c r="CI84" s="82" t="str">
        <f>IF($B84="","",IF(Registrasi!$E$8&lt;Data!CI$7,"",IF(Z84=Z$5,1,0)))</f>
        <v/>
      </c>
      <c r="CJ84" s="82" t="str">
        <f>IF($B84="","",IF(Registrasi!$E$8&lt;Data!CJ$7,"",IF(AA84=AA$5,1,0)))</f>
        <v/>
      </c>
      <c r="CK84" s="82" t="str">
        <f>IF($B84="","",IF(Registrasi!$E$8&lt;Data!CK$7,"",IF(AB84=AB$5,1,0)))</f>
        <v/>
      </c>
      <c r="CL84" s="82" t="str">
        <f>IF($B84="","",IF(Registrasi!$E$8&lt;Data!CL$7,"",IF(AC84=AC$5,1,0)))</f>
        <v/>
      </c>
      <c r="CM84" s="82" t="str">
        <f>IF($B84="","",IF(Registrasi!$E$8&lt;Data!CM$7,"",IF(AD84=AD$5,1,0)))</f>
        <v/>
      </c>
      <c r="CN84" s="82" t="str">
        <f>IF($B84="","",IF(Registrasi!$E$8&lt;Data!CN$7,"",IF(AE84=AE$5,1,0)))</f>
        <v/>
      </c>
      <c r="CO84" s="82" t="str">
        <f>IF($B84="","",IF(Registrasi!$E$8&lt;Data!CO$7,"",IF(AF84=AF$5,1,0)))</f>
        <v/>
      </c>
      <c r="CP84" s="82" t="str">
        <f>IF($B84="","",IF(Registrasi!$E$8&lt;Data!CP$7,"",IF(AG84=AG$5,1,0)))</f>
        <v/>
      </c>
      <c r="CQ84" s="82" t="str">
        <f>IF($B84="","",IF(Registrasi!$E$8&lt;Data!CQ$7,"",IF(AH84=AH$5,1,0)))</f>
        <v/>
      </c>
      <c r="CR84" s="82" t="str">
        <f>IF($B84="","",IF(Registrasi!$E$8&lt;Data!CR$7,"",IF(AI84=AI$5,1,0)))</f>
        <v/>
      </c>
      <c r="CS84" s="82" t="str">
        <f>IF($B84="","",IF(Registrasi!$E$8&lt;Data!CS$7,"",IF(AJ84=AJ$5,1,0)))</f>
        <v/>
      </c>
      <c r="CT84" s="82" t="str">
        <f>IF($B84="","",IF(Registrasi!$E$8&lt;Data!CT$7,"",IF(AK84=AK$5,1,0)))</f>
        <v/>
      </c>
      <c r="CU84" s="82" t="str">
        <f>IF($B84="","",IF(Registrasi!$E$8&lt;Data!CU$7,"",IF(AL84=AL$5,1,0)))</f>
        <v/>
      </c>
      <c r="CV84" s="82" t="str">
        <f>IF($B84="","",IF(Registrasi!$E$8&lt;Data!CV$7,"",IF(AM84=AM$5,1,0)))</f>
        <v/>
      </c>
      <c r="CW84" s="82" t="str">
        <f>IF($B84="","",IF(Registrasi!$E$8&lt;Data!CW$7,"",IF(AN84=AN$5,1,0)))</f>
        <v/>
      </c>
      <c r="CX84" s="82" t="str">
        <f>IF($B84="","",IF(Registrasi!$E$8&lt;Data!CX$7,"",IF(AO84=AO$5,1,0)))</f>
        <v/>
      </c>
      <c r="CY84" s="82" t="str">
        <f>IF($B84="","",IF(Registrasi!$E$8&lt;Data!CY$7,"",IF(AP84=AP$5,1,0)))</f>
        <v/>
      </c>
      <c r="CZ84" s="82" t="str">
        <f>IF($B84="","",IF(Registrasi!$E$8&lt;Data!CZ$7,"",IF(AQ84=AQ$5,1,0)))</f>
        <v/>
      </c>
      <c r="DA84" s="82" t="str">
        <f>IF($B84="","",IF(Registrasi!$E$8&lt;Data!DA$7,"",IF(AR84=AR$5,1,0)))</f>
        <v/>
      </c>
      <c r="DB84" s="82" t="str">
        <f>IF($B84="","",IF(Registrasi!$E$8&lt;Data!DB$7,"",IF(AS84=AS$5,1,0)))</f>
        <v/>
      </c>
      <c r="DC84" s="82" t="str">
        <f>IF($B84="","",IF(Registrasi!$E$8&lt;Data!DC$7,"",IF(AT84=AT$5,1,0)))</f>
        <v/>
      </c>
      <c r="DD84" s="82" t="str">
        <f>IF($B84="","",IF(Registrasi!$E$8&lt;Data!DD$7,"",IF(AU84=AU$5,1,0)))</f>
        <v/>
      </c>
      <c r="DE84" s="82" t="str">
        <f>IF($B84="","",IF(Registrasi!$E$8&lt;Data!DE$7,"",IF(AV84=AV$5,1,0)))</f>
        <v/>
      </c>
      <c r="DF84" s="82" t="str">
        <f>IF($B84="","",IF(Registrasi!$E$8&lt;Data!DF$7,"",IF(AW84=AW$5,1,0)))</f>
        <v/>
      </c>
      <c r="DG84" s="82" t="str">
        <f>IF($B84="","",IF(Registrasi!$E$8&lt;Data!DG$7,"",IF(AX84=AX$5,1,0)))</f>
        <v/>
      </c>
      <c r="DH84" s="82" t="str">
        <f>IF($B84="","",IF(Registrasi!$E$8&lt;Data!DH$7,"",IF(AY84=AY$5,1,0)))</f>
        <v/>
      </c>
      <c r="DI84" s="82" t="str">
        <f>IF($B84="","",IF(Registrasi!$E$8&lt;Data!DI$7,"",IF(AZ84=AZ$5,1,0)))</f>
        <v/>
      </c>
      <c r="DJ84" s="82" t="str">
        <f>IF($B84="","",IF(Registrasi!$E$8&lt;Data!DJ$7,"",IF(BA84=BA$5,1,0)))</f>
        <v/>
      </c>
      <c r="DK84" s="82" t="str">
        <f>IF($B84="","",IF(Registrasi!$E$8&lt;Data!DK$7,"",IF(BB84=BB$5,1,0)))</f>
        <v/>
      </c>
      <c r="DL84" s="82" t="str">
        <f>IF($B84="","",IF(Registrasi!$E$8&lt;Data!DL$7,"",IF(BC84=BC$5,1,0)))</f>
        <v/>
      </c>
      <c r="DM84" s="82" t="str">
        <f>IF($B84="","",IF(Registrasi!$E$8&lt;Data!DM$7,"",IF(BD84=BD$5,1,0)))</f>
        <v/>
      </c>
      <c r="DN84" s="82" t="str">
        <f>IF($B84="","",IF(Registrasi!$E$8&lt;Data!DN$7,"",IF(BE84=BE$5,1,0)))</f>
        <v/>
      </c>
      <c r="DO84" s="82" t="str">
        <f>IF($B84="","",IF(Registrasi!$E$8&lt;Data!DO$7,"",IF(BF84=BF$5,1,0)))</f>
        <v/>
      </c>
      <c r="DP84" s="82" t="str">
        <f>IF($B84="","",IF(Registrasi!$E$8&lt;Data!DP$7,"",IF(BG84=BG$5,1,0)))</f>
        <v/>
      </c>
      <c r="DQ84" s="82" t="str">
        <f>IF($B84="","",IF(Registrasi!$E$8&lt;Data!DQ$7,"",IF(BH84=BH$5,1,0)))</f>
        <v/>
      </c>
      <c r="DR84" s="82" t="str">
        <f>IF($B84="","",IF(Registrasi!$E$8&lt;Data!DR$7,"",IF(BI84=BI$5,1,0)))</f>
        <v/>
      </c>
      <c r="DS84" s="82" t="str">
        <f>IF($B84="","",IF(Registrasi!$E$8&lt;Data!DS$7,"",IF(BJ84=BJ$5,1,0)))</f>
        <v/>
      </c>
      <c r="DT84" s="82" t="str">
        <f>IF($B84="","",IF(Registrasi!$E$8&lt;Data!DT$7,"",IF(BK84=BK$5,1,0)))</f>
        <v/>
      </c>
      <c r="DU84" s="82" t="str">
        <f t="shared" si="2"/>
        <v/>
      </c>
      <c r="DV84" s="82" t="str">
        <f>IF(B84="","",Registrasi!$E$8-DU84)</f>
        <v/>
      </c>
      <c r="DW84" s="83" t="str">
        <f>IFERROR(DU84/Registrasi!$E$8*Registrasi!$E$10,"")</f>
        <v/>
      </c>
      <c r="DX84" s="82" t="str">
        <f>IF(B84="","",IF(DW84&gt;=Registrasi!$E$9,"Tuntas","Tidak Tuntas"))</f>
        <v/>
      </c>
    </row>
    <row r="85" spans="1:128" x14ac:dyDescent="0.25">
      <c r="A85" s="12" t="str">
        <f>IF(B85="","",IFERROR(RANK(DU85,$DU$8:$DU$107,0)+COUNTIF($DU$5:$DU85,DU85)-1,""))</f>
        <v/>
      </c>
      <c r="B85" s="50" t="str">
        <f>IF(Registrasi!$E$7&gt;Data!B84,Data!B84+1,"")</f>
        <v/>
      </c>
      <c r="C85" s="58"/>
      <c r="D85" s="51"/>
      <c r="E85" s="51"/>
      <c r="F85" s="51"/>
      <c r="G85" s="51"/>
      <c r="H85" s="51"/>
      <c r="I85" s="53"/>
      <c r="J85" s="53"/>
      <c r="K85" s="53"/>
      <c r="L85" s="53"/>
      <c r="M85" s="53"/>
      <c r="N85" s="51"/>
      <c r="O85" s="51"/>
      <c r="P85" s="51"/>
      <c r="Q85" s="51"/>
      <c r="R85" s="51"/>
      <c r="S85" s="53"/>
      <c r="T85" s="53"/>
      <c r="U85" s="53"/>
      <c r="V85" s="53"/>
      <c r="W85" s="53"/>
      <c r="X85" s="51"/>
      <c r="Y85" s="51"/>
      <c r="Z85" s="51"/>
      <c r="AA85" s="51"/>
      <c r="AB85" s="51"/>
      <c r="AC85" s="53"/>
      <c r="AD85" s="53"/>
      <c r="AE85" s="53"/>
      <c r="AF85" s="53"/>
      <c r="AG85" s="53"/>
      <c r="AH85" s="51"/>
      <c r="AI85" s="51"/>
      <c r="AJ85" s="51"/>
      <c r="AK85" s="51"/>
      <c r="AL85" s="51"/>
      <c r="AM85" s="53"/>
      <c r="AN85" s="53"/>
      <c r="AO85" s="53"/>
      <c r="AP85" s="53"/>
      <c r="AQ85" s="53"/>
      <c r="AR85" s="51"/>
      <c r="AS85" s="51"/>
      <c r="AT85" s="51"/>
      <c r="AU85" s="51"/>
      <c r="AV85" s="51"/>
      <c r="AW85" s="53"/>
      <c r="AX85" s="53"/>
      <c r="AY85" s="53"/>
      <c r="AZ85" s="53"/>
      <c r="BA85" s="53"/>
      <c r="BB85" s="51"/>
      <c r="BC85" s="51"/>
      <c r="BD85" s="51"/>
      <c r="BE85" s="51"/>
      <c r="BF85" s="51"/>
      <c r="BG85" s="53"/>
      <c r="BH85" s="53"/>
      <c r="BI85" s="53"/>
      <c r="BJ85" s="53"/>
      <c r="BK85" s="53"/>
      <c r="BM85" s="82" t="str">
        <f>IF($B85="","",IF(Registrasi!$E$8&lt;Data!BM$7,"",IF(D85=D$5,1,0)))</f>
        <v/>
      </c>
      <c r="BN85" s="82" t="str">
        <f>IF($B85="","",IF(Registrasi!$E$8&lt;Data!BN$7,"",IF(E85=E$5,1,0)))</f>
        <v/>
      </c>
      <c r="BO85" s="82" t="str">
        <f>IF($B85="","",IF(Registrasi!$E$8&lt;Data!BO$7,"",IF(F85=F$5,1,0)))</f>
        <v/>
      </c>
      <c r="BP85" s="82" t="str">
        <f>IF($B85="","",IF(Registrasi!$E$8&lt;Data!BP$7,"",IF(G85=G$5,1,0)))</f>
        <v/>
      </c>
      <c r="BQ85" s="82" t="str">
        <f>IF($B85="","",IF(Registrasi!$E$8&lt;Data!BQ$7,"",IF(H85=H$5,1,0)))</f>
        <v/>
      </c>
      <c r="BR85" s="82" t="str">
        <f>IF($B85="","",IF(Registrasi!$E$8&lt;Data!BR$7,"",IF(I85=I$5,1,0)))</f>
        <v/>
      </c>
      <c r="BS85" s="82" t="str">
        <f>IF($B85="","",IF(Registrasi!$E$8&lt;Data!BS$7,"",IF(J85=J$5,1,0)))</f>
        <v/>
      </c>
      <c r="BT85" s="82" t="str">
        <f>IF($B85="","",IF(Registrasi!$E$8&lt;Data!BT$7,"",IF(K85=K$5,1,0)))</f>
        <v/>
      </c>
      <c r="BU85" s="82" t="str">
        <f>IF($B85="","",IF(Registrasi!$E$8&lt;Data!BU$7,"",IF(L85=L$5,1,0)))</f>
        <v/>
      </c>
      <c r="BV85" s="82" t="str">
        <f>IF($B85="","",IF(Registrasi!$E$8&lt;Data!BV$7,"",IF(M85=M$5,1,0)))</f>
        <v/>
      </c>
      <c r="BW85" s="82" t="str">
        <f>IF($B85="","",IF(Registrasi!$E$8&lt;Data!BW$7,"",IF(N85=N$5,1,0)))</f>
        <v/>
      </c>
      <c r="BX85" s="82" t="str">
        <f>IF($B85="","",IF(Registrasi!$E$8&lt;Data!BX$7,"",IF(O85=O$5,1,0)))</f>
        <v/>
      </c>
      <c r="BY85" s="82" t="str">
        <f>IF($B85="","",IF(Registrasi!$E$8&lt;Data!BY$7,"",IF(P85=P$5,1,0)))</f>
        <v/>
      </c>
      <c r="BZ85" s="82" t="str">
        <f>IF($B85="","",IF(Registrasi!$E$8&lt;Data!BZ$7,"",IF(Q85=Q$5,1,0)))</f>
        <v/>
      </c>
      <c r="CA85" s="82" t="str">
        <f>IF($B85="","",IF(Registrasi!$E$8&lt;Data!CA$7,"",IF(R85=R$5,1,0)))</f>
        <v/>
      </c>
      <c r="CB85" s="82" t="str">
        <f>IF($B85="","",IF(Registrasi!$E$8&lt;Data!CB$7,"",IF(S85=S$5,1,0)))</f>
        <v/>
      </c>
      <c r="CC85" s="82" t="str">
        <f>IF($B85="","",IF(Registrasi!$E$8&lt;Data!CC$7,"",IF(T85=T$5,1,0)))</f>
        <v/>
      </c>
      <c r="CD85" s="82" t="str">
        <f>IF($B85="","",IF(Registrasi!$E$8&lt;Data!CD$7,"",IF(U85=U$5,1,0)))</f>
        <v/>
      </c>
      <c r="CE85" s="82" t="str">
        <f>IF($B85="","",IF(Registrasi!$E$8&lt;Data!CE$7,"",IF(V85=V$5,1,0)))</f>
        <v/>
      </c>
      <c r="CF85" s="82" t="str">
        <f>IF($B85="","",IF(Registrasi!$E$8&lt;Data!CF$7,"",IF(W85=W$5,1,0)))</f>
        <v/>
      </c>
      <c r="CG85" s="82" t="str">
        <f>IF($B85="","",IF(Registrasi!$E$8&lt;Data!CG$7,"",IF(X85=X$5,1,0)))</f>
        <v/>
      </c>
      <c r="CH85" s="82" t="str">
        <f>IF($B85="","",IF(Registrasi!$E$8&lt;Data!CH$7,"",IF(Y85=Y$5,1,0)))</f>
        <v/>
      </c>
      <c r="CI85" s="82" t="str">
        <f>IF($B85="","",IF(Registrasi!$E$8&lt;Data!CI$7,"",IF(Z85=Z$5,1,0)))</f>
        <v/>
      </c>
      <c r="CJ85" s="82" t="str">
        <f>IF($B85="","",IF(Registrasi!$E$8&lt;Data!CJ$7,"",IF(AA85=AA$5,1,0)))</f>
        <v/>
      </c>
      <c r="CK85" s="82" t="str">
        <f>IF($B85="","",IF(Registrasi!$E$8&lt;Data!CK$7,"",IF(AB85=AB$5,1,0)))</f>
        <v/>
      </c>
      <c r="CL85" s="82" t="str">
        <f>IF($B85="","",IF(Registrasi!$E$8&lt;Data!CL$7,"",IF(AC85=AC$5,1,0)))</f>
        <v/>
      </c>
      <c r="CM85" s="82" t="str">
        <f>IF($B85="","",IF(Registrasi!$E$8&lt;Data!CM$7,"",IF(AD85=AD$5,1,0)))</f>
        <v/>
      </c>
      <c r="CN85" s="82" t="str">
        <f>IF($B85="","",IF(Registrasi!$E$8&lt;Data!CN$7,"",IF(AE85=AE$5,1,0)))</f>
        <v/>
      </c>
      <c r="CO85" s="82" t="str">
        <f>IF($B85="","",IF(Registrasi!$E$8&lt;Data!CO$7,"",IF(AF85=AF$5,1,0)))</f>
        <v/>
      </c>
      <c r="CP85" s="82" t="str">
        <f>IF($B85="","",IF(Registrasi!$E$8&lt;Data!CP$7,"",IF(AG85=AG$5,1,0)))</f>
        <v/>
      </c>
      <c r="CQ85" s="82" t="str">
        <f>IF($B85="","",IF(Registrasi!$E$8&lt;Data!CQ$7,"",IF(AH85=AH$5,1,0)))</f>
        <v/>
      </c>
      <c r="CR85" s="82" t="str">
        <f>IF($B85="","",IF(Registrasi!$E$8&lt;Data!CR$7,"",IF(AI85=AI$5,1,0)))</f>
        <v/>
      </c>
      <c r="CS85" s="82" t="str">
        <f>IF($B85="","",IF(Registrasi!$E$8&lt;Data!CS$7,"",IF(AJ85=AJ$5,1,0)))</f>
        <v/>
      </c>
      <c r="CT85" s="82" t="str">
        <f>IF($B85="","",IF(Registrasi!$E$8&lt;Data!CT$7,"",IF(AK85=AK$5,1,0)))</f>
        <v/>
      </c>
      <c r="CU85" s="82" t="str">
        <f>IF($B85="","",IF(Registrasi!$E$8&lt;Data!CU$7,"",IF(AL85=AL$5,1,0)))</f>
        <v/>
      </c>
      <c r="CV85" s="82" t="str">
        <f>IF($B85="","",IF(Registrasi!$E$8&lt;Data!CV$7,"",IF(AM85=AM$5,1,0)))</f>
        <v/>
      </c>
      <c r="CW85" s="82" t="str">
        <f>IF($B85="","",IF(Registrasi!$E$8&lt;Data!CW$7,"",IF(AN85=AN$5,1,0)))</f>
        <v/>
      </c>
      <c r="CX85" s="82" t="str">
        <f>IF($B85="","",IF(Registrasi!$E$8&lt;Data!CX$7,"",IF(AO85=AO$5,1,0)))</f>
        <v/>
      </c>
      <c r="CY85" s="82" t="str">
        <f>IF($B85="","",IF(Registrasi!$E$8&lt;Data!CY$7,"",IF(AP85=AP$5,1,0)))</f>
        <v/>
      </c>
      <c r="CZ85" s="82" t="str">
        <f>IF($B85="","",IF(Registrasi!$E$8&lt;Data!CZ$7,"",IF(AQ85=AQ$5,1,0)))</f>
        <v/>
      </c>
      <c r="DA85" s="82" t="str">
        <f>IF($B85="","",IF(Registrasi!$E$8&lt;Data!DA$7,"",IF(AR85=AR$5,1,0)))</f>
        <v/>
      </c>
      <c r="DB85" s="82" t="str">
        <f>IF($B85="","",IF(Registrasi!$E$8&lt;Data!DB$7,"",IF(AS85=AS$5,1,0)))</f>
        <v/>
      </c>
      <c r="DC85" s="82" t="str">
        <f>IF($B85="","",IF(Registrasi!$E$8&lt;Data!DC$7,"",IF(AT85=AT$5,1,0)))</f>
        <v/>
      </c>
      <c r="DD85" s="82" t="str">
        <f>IF($B85="","",IF(Registrasi!$E$8&lt;Data!DD$7,"",IF(AU85=AU$5,1,0)))</f>
        <v/>
      </c>
      <c r="DE85" s="82" t="str">
        <f>IF($B85="","",IF(Registrasi!$E$8&lt;Data!DE$7,"",IF(AV85=AV$5,1,0)))</f>
        <v/>
      </c>
      <c r="DF85" s="82" t="str">
        <f>IF($B85="","",IF(Registrasi!$E$8&lt;Data!DF$7,"",IF(AW85=AW$5,1,0)))</f>
        <v/>
      </c>
      <c r="DG85" s="82" t="str">
        <f>IF($B85="","",IF(Registrasi!$E$8&lt;Data!DG$7,"",IF(AX85=AX$5,1,0)))</f>
        <v/>
      </c>
      <c r="DH85" s="82" t="str">
        <f>IF($B85="","",IF(Registrasi!$E$8&lt;Data!DH$7,"",IF(AY85=AY$5,1,0)))</f>
        <v/>
      </c>
      <c r="DI85" s="82" t="str">
        <f>IF($B85="","",IF(Registrasi!$E$8&lt;Data!DI$7,"",IF(AZ85=AZ$5,1,0)))</f>
        <v/>
      </c>
      <c r="DJ85" s="82" t="str">
        <f>IF($B85="","",IF(Registrasi!$E$8&lt;Data!DJ$7,"",IF(BA85=BA$5,1,0)))</f>
        <v/>
      </c>
      <c r="DK85" s="82" t="str">
        <f>IF($B85="","",IF(Registrasi!$E$8&lt;Data!DK$7,"",IF(BB85=BB$5,1,0)))</f>
        <v/>
      </c>
      <c r="DL85" s="82" t="str">
        <f>IF($B85="","",IF(Registrasi!$E$8&lt;Data!DL$7,"",IF(BC85=BC$5,1,0)))</f>
        <v/>
      </c>
      <c r="DM85" s="82" t="str">
        <f>IF($B85="","",IF(Registrasi!$E$8&lt;Data!DM$7,"",IF(BD85=BD$5,1,0)))</f>
        <v/>
      </c>
      <c r="DN85" s="82" t="str">
        <f>IF($B85="","",IF(Registrasi!$E$8&lt;Data!DN$7,"",IF(BE85=BE$5,1,0)))</f>
        <v/>
      </c>
      <c r="DO85" s="82" t="str">
        <f>IF($B85="","",IF(Registrasi!$E$8&lt;Data!DO$7,"",IF(BF85=BF$5,1,0)))</f>
        <v/>
      </c>
      <c r="DP85" s="82" t="str">
        <f>IF($B85="","",IF(Registrasi!$E$8&lt;Data!DP$7,"",IF(BG85=BG$5,1,0)))</f>
        <v/>
      </c>
      <c r="DQ85" s="82" t="str">
        <f>IF($B85="","",IF(Registrasi!$E$8&lt;Data!DQ$7,"",IF(BH85=BH$5,1,0)))</f>
        <v/>
      </c>
      <c r="DR85" s="82" t="str">
        <f>IF($B85="","",IF(Registrasi!$E$8&lt;Data!DR$7,"",IF(BI85=BI$5,1,0)))</f>
        <v/>
      </c>
      <c r="DS85" s="82" t="str">
        <f>IF($B85="","",IF(Registrasi!$E$8&lt;Data!DS$7,"",IF(BJ85=BJ$5,1,0)))</f>
        <v/>
      </c>
      <c r="DT85" s="82" t="str">
        <f>IF($B85="","",IF(Registrasi!$E$8&lt;Data!DT$7,"",IF(BK85=BK$5,1,0)))</f>
        <v/>
      </c>
      <c r="DU85" s="82" t="str">
        <f t="shared" si="2"/>
        <v/>
      </c>
      <c r="DV85" s="82" t="str">
        <f>IF(B85="","",Registrasi!$E$8-DU85)</f>
        <v/>
      </c>
      <c r="DW85" s="83" t="str">
        <f>IFERROR(DU85/Registrasi!$E$8*Registrasi!$E$10,"")</f>
        <v/>
      </c>
      <c r="DX85" s="82" t="str">
        <f>IF(B85="","",IF(DW85&gt;=Registrasi!$E$9,"Tuntas","Tidak Tuntas"))</f>
        <v/>
      </c>
    </row>
    <row r="86" spans="1:128" x14ac:dyDescent="0.25">
      <c r="A86" s="12" t="str">
        <f>IF(B86="","",IFERROR(RANK(DU86,$DU$8:$DU$107,0)+COUNTIF($DU$5:$DU86,DU86)-1,""))</f>
        <v/>
      </c>
      <c r="B86" s="50" t="str">
        <f>IF(Registrasi!$E$7&gt;Data!B85,Data!B85+1,"")</f>
        <v/>
      </c>
      <c r="C86" s="58"/>
      <c r="D86" s="51"/>
      <c r="E86" s="51"/>
      <c r="F86" s="51"/>
      <c r="G86" s="51"/>
      <c r="H86" s="51"/>
      <c r="I86" s="53"/>
      <c r="J86" s="53"/>
      <c r="K86" s="53"/>
      <c r="L86" s="53"/>
      <c r="M86" s="53"/>
      <c r="N86" s="51"/>
      <c r="O86" s="51"/>
      <c r="P86" s="51"/>
      <c r="Q86" s="51"/>
      <c r="R86" s="51"/>
      <c r="S86" s="53"/>
      <c r="T86" s="53"/>
      <c r="U86" s="53"/>
      <c r="V86" s="53"/>
      <c r="W86" s="53"/>
      <c r="X86" s="51"/>
      <c r="Y86" s="51"/>
      <c r="Z86" s="51"/>
      <c r="AA86" s="51"/>
      <c r="AB86" s="51"/>
      <c r="AC86" s="53"/>
      <c r="AD86" s="53"/>
      <c r="AE86" s="53"/>
      <c r="AF86" s="53"/>
      <c r="AG86" s="53"/>
      <c r="AH86" s="51"/>
      <c r="AI86" s="51"/>
      <c r="AJ86" s="51"/>
      <c r="AK86" s="51"/>
      <c r="AL86" s="51"/>
      <c r="AM86" s="53"/>
      <c r="AN86" s="53"/>
      <c r="AO86" s="53"/>
      <c r="AP86" s="53"/>
      <c r="AQ86" s="53"/>
      <c r="AR86" s="51"/>
      <c r="AS86" s="51"/>
      <c r="AT86" s="51"/>
      <c r="AU86" s="51"/>
      <c r="AV86" s="51"/>
      <c r="AW86" s="53"/>
      <c r="AX86" s="53"/>
      <c r="AY86" s="53"/>
      <c r="AZ86" s="53"/>
      <c r="BA86" s="53"/>
      <c r="BB86" s="51"/>
      <c r="BC86" s="51"/>
      <c r="BD86" s="51"/>
      <c r="BE86" s="51"/>
      <c r="BF86" s="51"/>
      <c r="BG86" s="53"/>
      <c r="BH86" s="53"/>
      <c r="BI86" s="53"/>
      <c r="BJ86" s="53"/>
      <c r="BK86" s="53"/>
      <c r="BM86" s="82" t="str">
        <f>IF($B86="","",IF(Registrasi!$E$8&lt;Data!BM$7,"",IF(D86=D$5,1,0)))</f>
        <v/>
      </c>
      <c r="BN86" s="82" t="str">
        <f>IF($B86="","",IF(Registrasi!$E$8&lt;Data!BN$7,"",IF(E86=E$5,1,0)))</f>
        <v/>
      </c>
      <c r="BO86" s="82" t="str">
        <f>IF($B86="","",IF(Registrasi!$E$8&lt;Data!BO$7,"",IF(F86=F$5,1,0)))</f>
        <v/>
      </c>
      <c r="BP86" s="82" t="str">
        <f>IF($B86="","",IF(Registrasi!$E$8&lt;Data!BP$7,"",IF(G86=G$5,1,0)))</f>
        <v/>
      </c>
      <c r="BQ86" s="82" t="str">
        <f>IF($B86="","",IF(Registrasi!$E$8&lt;Data!BQ$7,"",IF(H86=H$5,1,0)))</f>
        <v/>
      </c>
      <c r="BR86" s="82" t="str">
        <f>IF($B86="","",IF(Registrasi!$E$8&lt;Data!BR$7,"",IF(I86=I$5,1,0)))</f>
        <v/>
      </c>
      <c r="BS86" s="82" t="str">
        <f>IF($B86="","",IF(Registrasi!$E$8&lt;Data!BS$7,"",IF(J86=J$5,1,0)))</f>
        <v/>
      </c>
      <c r="BT86" s="82" t="str">
        <f>IF($B86="","",IF(Registrasi!$E$8&lt;Data!BT$7,"",IF(K86=K$5,1,0)))</f>
        <v/>
      </c>
      <c r="BU86" s="82" t="str">
        <f>IF($B86="","",IF(Registrasi!$E$8&lt;Data!BU$7,"",IF(L86=L$5,1,0)))</f>
        <v/>
      </c>
      <c r="BV86" s="82" t="str">
        <f>IF($B86="","",IF(Registrasi!$E$8&lt;Data!BV$7,"",IF(M86=M$5,1,0)))</f>
        <v/>
      </c>
      <c r="BW86" s="82" t="str">
        <f>IF($B86="","",IF(Registrasi!$E$8&lt;Data!BW$7,"",IF(N86=N$5,1,0)))</f>
        <v/>
      </c>
      <c r="BX86" s="82" t="str">
        <f>IF($B86="","",IF(Registrasi!$E$8&lt;Data!BX$7,"",IF(O86=O$5,1,0)))</f>
        <v/>
      </c>
      <c r="BY86" s="82" t="str">
        <f>IF($B86="","",IF(Registrasi!$E$8&lt;Data!BY$7,"",IF(P86=P$5,1,0)))</f>
        <v/>
      </c>
      <c r="BZ86" s="82" t="str">
        <f>IF($B86="","",IF(Registrasi!$E$8&lt;Data!BZ$7,"",IF(Q86=Q$5,1,0)))</f>
        <v/>
      </c>
      <c r="CA86" s="82" t="str">
        <f>IF($B86="","",IF(Registrasi!$E$8&lt;Data!CA$7,"",IF(R86=R$5,1,0)))</f>
        <v/>
      </c>
      <c r="CB86" s="82" t="str">
        <f>IF($B86="","",IF(Registrasi!$E$8&lt;Data!CB$7,"",IF(S86=S$5,1,0)))</f>
        <v/>
      </c>
      <c r="CC86" s="82" t="str">
        <f>IF($B86="","",IF(Registrasi!$E$8&lt;Data!CC$7,"",IF(T86=T$5,1,0)))</f>
        <v/>
      </c>
      <c r="CD86" s="82" t="str">
        <f>IF($B86="","",IF(Registrasi!$E$8&lt;Data!CD$7,"",IF(U86=U$5,1,0)))</f>
        <v/>
      </c>
      <c r="CE86" s="82" t="str">
        <f>IF($B86="","",IF(Registrasi!$E$8&lt;Data!CE$7,"",IF(V86=V$5,1,0)))</f>
        <v/>
      </c>
      <c r="CF86" s="82" t="str">
        <f>IF($B86="","",IF(Registrasi!$E$8&lt;Data!CF$7,"",IF(W86=W$5,1,0)))</f>
        <v/>
      </c>
      <c r="CG86" s="82" t="str">
        <f>IF($B86="","",IF(Registrasi!$E$8&lt;Data!CG$7,"",IF(X86=X$5,1,0)))</f>
        <v/>
      </c>
      <c r="CH86" s="82" t="str">
        <f>IF($B86="","",IF(Registrasi!$E$8&lt;Data!CH$7,"",IF(Y86=Y$5,1,0)))</f>
        <v/>
      </c>
      <c r="CI86" s="82" t="str">
        <f>IF($B86="","",IF(Registrasi!$E$8&lt;Data!CI$7,"",IF(Z86=Z$5,1,0)))</f>
        <v/>
      </c>
      <c r="CJ86" s="82" t="str">
        <f>IF($B86="","",IF(Registrasi!$E$8&lt;Data!CJ$7,"",IF(AA86=AA$5,1,0)))</f>
        <v/>
      </c>
      <c r="CK86" s="82" t="str">
        <f>IF($B86="","",IF(Registrasi!$E$8&lt;Data!CK$7,"",IF(AB86=AB$5,1,0)))</f>
        <v/>
      </c>
      <c r="CL86" s="82" t="str">
        <f>IF($B86="","",IF(Registrasi!$E$8&lt;Data!CL$7,"",IF(AC86=AC$5,1,0)))</f>
        <v/>
      </c>
      <c r="CM86" s="82" t="str">
        <f>IF($B86="","",IF(Registrasi!$E$8&lt;Data!CM$7,"",IF(AD86=AD$5,1,0)))</f>
        <v/>
      </c>
      <c r="CN86" s="82" t="str">
        <f>IF($B86="","",IF(Registrasi!$E$8&lt;Data!CN$7,"",IF(AE86=AE$5,1,0)))</f>
        <v/>
      </c>
      <c r="CO86" s="82" t="str">
        <f>IF($B86="","",IF(Registrasi!$E$8&lt;Data!CO$7,"",IF(AF86=AF$5,1,0)))</f>
        <v/>
      </c>
      <c r="CP86" s="82" t="str">
        <f>IF($B86="","",IF(Registrasi!$E$8&lt;Data!CP$7,"",IF(AG86=AG$5,1,0)))</f>
        <v/>
      </c>
      <c r="CQ86" s="82" t="str">
        <f>IF($B86="","",IF(Registrasi!$E$8&lt;Data!CQ$7,"",IF(AH86=AH$5,1,0)))</f>
        <v/>
      </c>
      <c r="CR86" s="82" t="str">
        <f>IF($B86="","",IF(Registrasi!$E$8&lt;Data!CR$7,"",IF(AI86=AI$5,1,0)))</f>
        <v/>
      </c>
      <c r="CS86" s="82" t="str">
        <f>IF($B86="","",IF(Registrasi!$E$8&lt;Data!CS$7,"",IF(AJ86=AJ$5,1,0)))</f>
        <v/>
      </c>
      <c r="CT86" s="82" t="str">
        <f>IF($B86="","",IF(Registrasi!$E$8&lt;Data!CT$7,"",IF(AK86=AK$5,1,0)))</f>
        <v/>
      </c>
      <c r="CU86" s="82" t="str">
        <f>IF($B86="","",IF(Registrasi!$E$8&lt;Data!CU$7,"",IF(AL86=AL$5,1,0)))</f>
        <v/>
      </c>
      <c r="CV86" s="82" t="str">
        <f>IF($B86="","",IF(Registrasi!$E$8&lt;Data!CV$7,"",IF(AM86=AM$5,1,0)))</f>
        <v/>
      </c>
      <c r="CW86" s="82" t="str">
        <f>IF($B86="","",IF(Registrasi!$E$8&lt;Data!CW$7,"",IF(AN86=AN$5,1,0)))</f>
        <v/>
      </c>
      <c r="CX86" s="82" t="str">
        <f>IF($B86="","",IF(Registrasi!$E$8&lt;Data!CX$7,"",IF(AO86=AO$5,1,0)))</f>
        <v/>
      </c>
      <c r="CY86" s="82" t="str">
        <f>IF($B86="","",IF(Registrasi!$E$8&lt;Data!CY$7,"",IF(AP86=AP$5,1,0)))</f>
        <v/>
      </c>
      <c r="CZ86" s="82" t="str">
        <f>IF($B86="","",IF(Registrasi!$E$8&lt;Data!CZ$7,"",IF(AQ86=AQ$5,1,0)))</f>
        <v/>
      </c>
      <c r="DA86" s="82" t="str">
        <f>IF($B86="","",IF(Registrasi!$E$8&lt;Data!DA$7,"",IF(AR86=AR$5,1,0)))</f>
        <v/>
      </c>
      <c r="DB86" s="82" t="str">
        <f>IF($B86="","",IF(Registrasi!$E$8&lt;Data!DB$7,"",IF(AS86=AS$5,1,0)))</f>
        <v/>
      </c>
      <c r="DC86" s="82" t="str">
        <f>IF($B86="","",IF(Registrasi!$E$8&lt;Data!DC$7,"",IF(AT86=AT$5,1,0)))</f>
        <v/>
      </c>
      <c r="DD86" s="82" t="str">
        <f>IF($B86="","",IF(Registrasi!$E$8&lt;Data!DD$7,"",IF(AU86=AU$5,1,0)))</f>
        <v/>
      </c>
      <c r="DE86" s="82" t="str">
        <f>IF($B86="","",IF(Registrasi!$E$8&lt;Data!DE$7,"",IF(AV86=AV$5,1,0)))</f>
        <v/>
      </c>
      <c r="DF86" s="82" t="str">
        <f>IF($B86="","",IF(Registrasi!$E$8&lt;Data!DF$7,"",IF(AW86=AW$5,1,0)))</f>
        <v/>
      </c>
      <c r="DG86" s="82" t="str">
        <f>IF($B86="","",IF(Registrasi!$E$8&lt;Data!DG$7,"",IF(AX86=AX$5,1,0)))</f>
        <v/>
      </c>
      <c r="DH86" s="82" t="str">
        <f>IF($B86="","",IF(Registrasi!$E$8&lt;Data!DH$7,"",IF(AY86=AY$5,1,0)))</f>
        <v/>
      </c>
      <c r="DI86" s="82" t="str">
        <f>IF($B86="","",IF(Registrasi!$E$8&lt;Data!DI$7,"",IF(AZ86=AZ$5,1,0)))</f>
        <v/>
      </c>
      <c r="DJ86" s="82" t="str">
        <f>IF($B86="","",IF(Registrasi!$E$8&lt;Data!DJ$7,"",IF(BA86=BA$5,1,0)))</f>
        <v/>
      </c>
      <c r="DK86" s="82" t="str">
        <f>IF($B86="","",IF(Registrasi!$E$8&lt;Data!DK$7,"",IF(BB86=BB$5,1,0)))</f>
        <v/>
      </c>
      <c r="DL86" s="82" t="str">
        <f>IF($B86="","",IF(Registrasi!$E$8&lt;Data!DL$7,"",IF(BC86=BC$5,1,0)))</f>
        <v/>
      </c>
      <c r="DM86" s="82" t="str">
        <f>IF($B86="","",IF(Registrasi!$E$8&lt;Data!DM$7,"",IF(BD86=BD$5,1,0)))</f>
        <v/>
      </c>
      <c r="DN86" s="82" t="str">
        <f>IF($B86="","",IF(Registrasi!$E$8&lt;Data!DN$7,"",IF(BE86=BE$5,1,0)))</f>
        <v/>
      </c>
      <c r="DO86" s="82" t="str">
        <f>IF($B86="","",IF(Registrasi!$E$8&lt;Data!DO$7,"",IF(BF86=BF$5,1,0)))</f>
        <v/>
      </c>
      <c r="DP86" s="82" t="str">
        <f>IF($B86="","",IF(Registrasi!$E$8&lt;Data!DP$7,"",IF(BG86=BG$5,1,0)))</f>
        <v/>
      </c>
      <c r="DQ86" s="82" t="str">
        <f>IF($B86="","",IF(Registrasi!$E$8&lt;Data!DQ$7,"",IF(BH86=BH$5,1,0)))</f>
        <v/>
      </c>
      <c r="DR86" s="82" t="str">
        <f>IF($B86="","",IF(Registrasi!$E$8&lt;Data!DR$7,"",IF(BI86=BI$5,1,0)))</f>
        <v/>
      </c>
      <c r="DS86" s="82" t="str">
        <f>IF($B86="","",IF(Registrasi!$E$8&lt;Data!DS$7,"",IF(BJ86=BJ$5,1,0)))</f>
        <v/>
      </c>
      <c r="DT86" s="82" t="str">
        <f>IF($B86="","",IF(Registrasi!$E$8&lt;Data!DT$7,"",IF(BK86=BK$5,1,0)))</f>
        <v/>
      </c>
      <c r="DU86" s="82" t="str">
        <f t="shared" si="2"/>
        <v/>
      </c>
      <c r="DV86" s="82" t="str">
        <f>IF(B86="","",Registrasi!$E$8-DU86)</f>
        <v/>
      </c>
      <c r="DW86" s="83" t="str">
        <f>IFERROR(DU86/Registrasi!$E$8*Registrasi!$E$10,"")</f>
        <v/>
      </c>
      <c r="DX86" s="82" t="str">
        <f>IF(B86="","",IF(DW86&gt;=Registrasi!$E$9,"Tuntas","Tidak Tuntas"))</f>
        <v/>
      </c>
    </row>
    <row r="87" spans="1:128" x14ac:dyDescent="0.25">
      <c r="A87" s="12" t="str">
        <f>IF(B87="","",IFERROR(RANK(DU87,$DU$8:$DU$107,0)+COUNTIF($DU$5:$DU87,DU87)-1,""))</f>
        <v/>
      </c>
      <c r="B87" s="50" t="str">
        <f>IF(Registrasi!$E$7&gt;Data!B86,Data!B86+1,"")</f>
        <v/>
      </c>
      <c r="C87" s="58"/>
      <c r="D87" s="51"/>
      <c r="E87" s="51"/>
      <c r="F87" s="51"/>
      <c r="G87" s="51"/>
      <c r="H87" s="51"/>
      <c r="I87" s="53"/>
      <c r="J87" s="53"/>
      <c r="K87" s="53"/>
      <c r="L87" s="53"/>
      <c r="M87" s="53"/>
      <c r="N87" s="51"/>
      <c r="O87" s="51"/>
      <c r="P87" s="51"/>
      <c r="Q87" s="51"/>
      <c r="R87" s="51"/>
      <c r="S87" s="53"/>
      <c r="T87" s="53"/>
      <c r="U87" s="53"/>
      <c r="V87" s="53"/>
      <c r="W87" s="53"/>
      <c r="X87" s="51"/>
      <c r="Y87" s="51"/>
      <c r="Z87" s="51"/>
      <c r="AA87" s="51"/>
      <c r="AB87" s="51"/>
      <c r="AC87" s="53"/>
      <c r="AD87" s="53"/>
      <c r="AE87" s="53"/>
      <c r="AF87" s="53"/>
      <c r="AG87" s="53"/>
      <c r="AH87" s="51"/>
      <c r="AI87" s="51"/>
      <c r="AJ87" s="51"/>
      <c r="AK87" s="51"/>
      <c r="AL87" s="51"/>
      <c r="AM87" s="53"/>
      <c r="AN87" s="53"/>
      <c r="AO87" s="53"/>
      <c r="AP87" s="53"/>
      <c r="AQ87" s="53"/>
      <c r="AR87" s="51"/>
      <c r="AS87" s="51"/>
      <c r="AT87" s="51"/>
      <c r="AU87" s="51"/>
      <c r="AV87" s="51"/>
      <c r="AW87" s="53"/>
      <c r="AX87" s="53"/>
      <c r="AY87" s="53"/>
      <c r="AZ87" s="53"/>
      <c r="BA87" s="53"/>
      <c r="BB87" s="51"/>
      <c r="BC87" s="51"/>
      <c r="BD87" s="51"/>
      <c r="BE87" s="51"/>
      <c r="BF87" s="51"/>
      <c r="BG87" s="53"/>
      <c r="BH87" s="53"/>
      <c r="BI87" s="53"/>
      <c r="BJ87" s="53"/>
      <c r="BK87" s="53"/>
      <c r="BM87" s="82" t="str">
        <f>IF($B87="","",IF(Registrasi!$E$8&lt;Data!BM$7,"",IF(D87=D$5,1,0)))</f>
        <v/>
      </c>
      <c r="BN87" s="82" t="str">
        <f>IF($B87="","",IF(Registrasi!$E$8&lt;Data!BN$7,"",IF(E87=E$5,1,0)))</f>
        <v/>
      </c>
      <c r="BO87" s="82" t="str">
        <f>IF($B87="","",IF(Registrasi!$E$8&lt;Data!BO$7,"",IF(F87=F$5,1,0)))</f>
        <v/>
      </c>
      <c r="BP87" s="82" t="str">
        <f>IF($B87="","",IF(Registrasi!$E$8&lt;Data!BP$7,"",IF(G87=G$5,1,0)))</f>
        <v/>
      </c>
      <c r="BQ87" s="82" t="str">
        <f>IF($B87="","",IF(Registrasi!$E$8&lt;Data!BQ$7,"",IF(H87=H$5,1,0)))</f>
        <v/>
      </c>
      <c r="BR87" s="82" t="str">
        <f>IF($B87="","",IF(Registrasi!$E$8&lt;Data!BR$7,"",IF(I87=I$5,1,0)))</f>
        <v/>
      </c>
      <c r="BS87" s="82" t="str">
        <f>IF($B87="","",IF(Registrasi!$E$8&lt;Data!BS$7,"",IF(J87=J$5,1,0)))</f>
        <v/>
      </c>
      <c r="BT87" s="82" t="str">
        <f>IF($B87="","",IF(Registrasi!$E$8&lt;Data!BT$7,"",IF(K87=K$5,1,0)))</f>
        <v/>
      </c>
      <c r="BU87" s="82" t="str">
        <f>IF($B87="","",IF(Registrasi!$E$8&lt;Data!BU$7,"",IF(L87=L$5,1,0)))</f>
        <v/>
      </c>
      <c r="BV87" s="82" t="str">
        <f>IF($B87="","",IF(Registrasi!$E$8&lt;Data!BV$7,"",IF(M87=M$5,1,0)))</f>
        <v/>
      </c>
      <c r="BW87" s="82" t="str">
        <f>IF($B87="","",IF(Registrasi!$E$8&lt;Data!BW$7,"",IF(N87=N$5,1,0)))</f>
        <v/>
      </c>
      <c r="BX87" s="82" t="str">
        <f>IF($B87="","",IF(Registrasi!$E$8&lt;Data!BX$7,"",IF(O87=O$5,1,0)))</f>
        <v/>
      </c>
      <c r="BY87" s="82" t="str">
        <f>IF($B87="","",IF(Registrasi!$E$8&lt;Data!BY$7,"",IF(P87=P$5,1,0)))</f>
        <v/>
      </c>
      <c r="BZ87" s="82" t="str">
        <f>IF($B87="","",IF(Registrasi!$E$8&lt;Data!BZ$7,"",IF(Q87=Q$5,1,0)))</f>
        <v/>
      </c>
      <c r="CA87" s="82" t="str">
        <f>IF($B87="","",IF(Registrasi!$E$8&lt;Data!CA$7,"",IF(R87=R$5,1,0)))</f>
        <v/>
      </c>
      <c r="CB87" s="82" t="str">
        <f>IF($B87="","",IF(Registrasi!$E$8&lt;Data!CB$7,"",IF(S87=S$5,1,0)))</f>
        <v/>
      </c>
      <c r="CC87" s="82" t="str">
        <f>IF($B87="","",IF(Registrasi!$E$8&lt;Data!CC$7,"",IF(T87=T$5,1,0)))</f>
        <v/>
      </c>
      <c r="CD87" s="82" t="str">
        <f>IF($B87="","",IF(Registrasi!$E$8&lt;Data!CD$7,"",IF(U87=U$5,1,0)))</f>
        <v/>
      </c>
      <c r="CE87" s="82" t="str">
        <f>IF($B87="","",IF(Registrasi!$E$8&lt;Data!CE$7,"",IF(V87=V$5,1,0)))</f>
        <v/>
      </c>
      <c r="CF87" s="82" t="str">
        <f>IF($B87="","",IF(Registrasi!$E$8&lt;Data!CF$7,"",IF(W87=W$5,1,0)))</f>
        <v/>
      </c>
      <c r="CG87" s="82" t="str">
        <f>IF($B87="","",IF(Registrasi!$E$8&lt;Data!CG$7,"",IF(X87=X$5,1,0)))</f>
        <v/>
      </c>
      <c r="CH87" s="82" t="str">
        <f>IF($B87="","",IF(Registrasi!$E$8&lt;Data!CH$7,"",IF(Y87=Y$5,1,0)))</f>
        <v/>
      </c>
      <c r="CI87" s="82" t="str">
        <f>IF($B87="","",IF(Registrasi!$E$8&lt;Data!CI$7,"",IF(Z87=Z$5,1,0)))</f>
        <v/>
      </c>
      <c r="CJ87" s="82" t="str">
        <f>IF($B87="","",IF(Registrasi!$E$8&lt;Data!CJ$7,"",IF(AA87=AA$5,1,0)))</f>
        <v/>
      </c>
      <c r="CK87" s="82" t="str">
        <f>IF($B87="","",IF(Registrasi!$E$8&lt;Data!CK$7,"",IF(AB87=AB$5,1,0)))</f>
        <v/>
      </c>
      <c r="CL87" s="82" t="str">
        <f>IF($B87="","",IF(Registrasi!$E$8&lt;Data!CL$7,"",IF(AC87=AC$5,1,0)))</f>
        <v/>
      </c>
      <c r="CM87" s="82" t="str">
        <f>IF($B87="","",IF(Registrasi!$E$8&lt;Data!CM$7,"",IF(AD87=AD$5,1,0)))</f>
        <v/>
      </c>
      <c r="CN87" s="82" t="str">
        <f>IF($B87="","",IF(Registrasi!$E$8&lt;Data!CN$7,"",IF(AE87=AE$5,1,0)))</f>
        <v/>
      </c>
      <c r="CO87" s="82" t="str">
        <f>IF($B87="","",IF(Registrasi!$E$8&lt;Data!CO$7,"",IF(AF87=AF$5,1,0)))</f>
        <v/>
      </c>
      <c r="CP87" s="82" t="str">
        <f>IF($B87="","",IF(Registrasi!$E$8&lt;Data!CP$7,"",IF(AG87=AG$5,1,0)))</f>
        <v/>
      </c>
      <c r="CQ87" s="82" t="str">
        <f>IF($B87="","",IF(Registrasi!$E$8&lt;Data!CQ$7,"",IF(AH87=AH$5,1,0)))</f>
        <v/>
      </c>
      <c r="CR87" s="82" t="str">
        <f>IF($B87="","",IF(Registrasi!$E$8&lt;Data!CR$7,"",IF(AI87=AI$5,1,0)))</f>
        <v/>
      </c>
      <c r="CS87" s="82" t="str">
        <f>IF($B87="","",IF(Registrasi!$E$8&lt;Data!CS$7,"",IF(AJ87=AJ$5,1,0)))</f>
        <v/>
      </c>
      <c r="CT87" s="82" t="str">
        <f>IF($B87="","",IF(Registrasi!$E$8&lt;Data!CT$7,"",IF(AK87=AK$5,1,0)))</f>
        <v/>
      </c>
      <c r="CU87" s="82" t="str">
        <f>IF($B87="","",IF(Registrasi!$E$8&lt;Data!CU$7,"",IF(AL87=AL$5,1,0)))</f>
        <v/>
      </c>
      <c r="CV87" s="82" t="str">
        <f>IF($B87="","",IF(Registrasi!$E$8&lt;Data!CV$7,"",IF(AM87=AM$5,1,0)))</f>
        <v/>
      </c>
      <c r="CW87" s="82" t="str">
        <f>IF($B87="","",IF(Registrasi!$E$8&lt;Data!CW$7,"",IF(AN87=AN$5,1,0)))</f>
        <v/>
      </c>
      <c r="CX87" s="82" t="str">
        <f>IF($B87="","",IF(Registrasi!$E$8&lt;Data!CX$7,"",IF(AO87=AO$5,1,0)))</f>
        <v/>
      </c>
      <c r="CY87" s="82" t="str">
        <f>IF($B87="","",IF(Registrasi!$E$8&lt;Data!CY$7,"",IF(AP87=AP$5,1,0)))</f>
        <v/>
      </c>
      <c r="CZ87" s="82" t="str">
        <f>IF($B87="","",IF(Registrasi!$E$8&lt;Data!CZ$7,"",IF(AQ87=AQ$5,1,0)))</f>
        <v/>
      </c>
      <c r="DA87" s="82" t="str">
        <f>IF($B87="","",IF(Registrasi!$E$8&lt;Data!DA$7,"",IF(AR87=AR$5,1,0)))</f>
        <v/>
      </c>
      <c r="DB87" s="82" t="str">
        <f>IF($B87="","",IF(Registrasi!$E$8&lt;Data!DB$7,"",IF(AS87=AS$5,1,0)))</f>
        <v/>
      </c>
      <c r="DC87" s="82" t="str">
        <f>IF($B87="","",IF(Registrasi!$E$8&lt;Data!DC$7,"",IF(AT87=AT$5,1,0)))</f>
        <v/>
      </c>
      <c r="DD87" s="82" t="str">
        <f>IF($B87="","",IF(Registrasi!$E$8&lt;Data!DD$7,"",IF(AU87=AU$5,1,0)))</f>
        <v/>
      </c>
      <c r="DE87" s="82" t="str">
        <f>IF($B87="","",IF(Registrasi!$E$8&lt;Data!DE$7,"",IF(AV87=AV$5,1,0)))</f>
        <v/>
      </c>
      <c r="DF87" s="82" t="str">
        <f>IF($B87="","",IF(Registrasi!$E$8&lt;Data!DF$7,"",IF(AW87=AW$5,1,0)))</f>
        <v/>
      </c>
      <c r="DG87" s="82" t="str">
        <f>IF($B87="","",IF(Registrasi!$E$8&lt;Data!DG$7,"",IF(AX87=AX$5,1,0)))</f>
        <v/>
      </c>
      <c r="DH87" s="82" t="str">
        <f>IF($B87="","",IF(Registrasi!$E$8&lt;Data!DH$7,"",IF(AY87=AY$5,1,0)))</f>
        <v/>
      </c>
      <c r="DI87" s="82" t="str">
        <f>IF($B87="","",IF(Registrasi!$E$8&lt;Data!DI$7,"",IF(AZ87=AZ$5,1,0)))</f>
        <v/>
      </c>
      <c r="DJ87" s="82" t="str">
        <f>IF($B87="","",IF(Registrasi!$E$8&lt;Data!DJ$7,"",IF(BA87=BA$5,1,0)))</f>
        <v/>
      </c>
      <c r="DK87" s="82" t="str">
        <f>IF($B87="","",IF(Registrasi!$E$8&lt;Data!DK$7,"",IF(BB87=BB$5,1,0)))</f>
        <v/>
      </c>
      <c r="DL87" s="82" t="str">
        <f>IF($B87="","",IF(Registrasi!$E$8&lt;Data!DL$7,"",IF(BC87=BC$5,1,0)))</f>
        <v/>
      </c>
      <c r="DM87" s="82" t="str">
        <f>IF($B87="","",IF(Registrasi!$E$8&lt;Data!DM$7,"",IF(BD87=BD$5,1,0)))</f>
        <v/>
      </c>
      <c r="DN87" s="82" t="str">
        <f>IF($B87="","",IF(Registrasi!$E$8&lt;Data!DN$7,"",IF(BE87=BE$5,1,0)))</f>
        <v/>
      </c>
      <c r="DO87" s="82" t="str">
        <f>IF($B87="","",IF(Registrasi!$E$8&lt;Data!DO$7,"",IF(BF87=BF$5,1,0)))</f>
        <v/>
      </c>
      <c r="DP87" s="82" t="str">
        <f>IF($B87="","",IF(Registrasi!$E$8&lt;Data!DP$7,"",IF(BG87=BG$5,1,0)))</f>
        <v/>
      </c>
      <c r="DQ87" s="82" t="str">
        <f>IF($B87="","",IF(Registrasi!$E$8&lt;Data!DQ$7,"",IF(BH87=BH$5,1,0)))</f>
        <v/>
      </c>
      <c r="DR87" s="82" t="str">
        <f>IF($B87="","",IF(Registrasi!$E$8&lt;Data!DR$7,"",IF(BI87=BI$5,1,0)))</f>
        <v/>
      </c>
      <c r="DS87" s="82" t="str">
        <f>IF($B87="","",IF(Registrasi!$E$8&lt;Data!DS$7,"",IF(BJ87=BJ$5,1,0)))</f>
        <v/>
      </c>
      <c r="DT87" s="82" t="str">
        <f>IF($B87="","",IF(Registrasi!$E$8&lt;Data!DT$7,"",IF(BK87=BK$5,1,0)))</f>
        <v/>
      </c>
      <c r="DU87" s="82" t="str">
        <f t="shared" si="2"/>
        <v/>
      </c>
      <c r="DV87" s="82" t="str">
        <f>IF(B87="","",Registrasi!$E$8-DU87)</f>
        <v/>
      </c>
      <c r="DW87" s="83" t="str">
        <f>IFERROR(DU87/Registrasi!$E$8*Registrasi!$E$10,"")</f>
        <v/>
      </c>
      <c r="DX87" s="82" t="str">
        <f>IF(B87="","",IF(DW87&gt;=Registrasi!$E$9,"Tuntas","Tidak Tuntas"))</f>
        <v/>
      </c>
    </row>
    <row r="88" spans="1:128" x14ac:dyDescent="0.25">
      <c r="A88" s="12" t="str">
        <f>IF(B88="","",IFERROR(RANK(DU88,$DU$8:$DU$107,0)+COUNTIF($DU$5:$DU88,DU88)-1,""))</f>
        <v/>
      </c>
      <c r="B88" s="50" t="str">
        <f>IF(Registrasi!$E$7&gt;Data!B87,Data!B87+1,"")</f>
        <v/>
      </c>
      <c r="C88" s="58"/>
      <c r="D88" s="51"/>
      <c r="E88" s="51"/>
      <c r="F88" s="51"/>
      <c r="G88" s="51"/>
      <c r="H88" s="51"/>
      <c r="I88" s="53"/>
      <c r="J88" s="53"/>
      <c r="K88" s="53"/>
      <c r="L88" s="53"/>
      <c r="M88" s="53"/>
      <c r="N88" s="51"/>
      <c r="O88" s="51"/>
      <c r="P88" s="51"/>
      <c r="Q88" s="51"/>
      <c r="R88" s="51"/>
      <c r="S88" s="53"/>
      <c r="T88" s="53"/>
      <c r="U88" s="53"/>
      <c r="V88" s="53"/>
      <c r="W88" s="53"/>
      <c r="X88" s="51"/>
      <c r="Y88" s="51"/>
      <c r="Z88" s="51"/>
      <c r="AA88" s="51"/>
      <c r="AB88" s="51"/>
      <c r="AC88" s="53"/>
      <c r="AD88" s="53"/>
      <c r="AE88" s="53"/>
      <c r="AF88" s="53"/>
      <c r="AG88" s="53"/>
      <c r="AH88" s="51"/>
      <c r="AI88" s="51"/>
      <c r="AJ88" s="51"/>
      <c r="AK88" s="51"/>
      <c r="AL88" s="51"/>
      <c r="AM88" s="53"/>
      <c r="AN88" s="53"/>
      <c r="AO88" s="53"/>
      <c r="AP88" s="53"/>
      <c r="AQ88" s="53"/>
      <c r="AR88" s="51"/>
      <c r="AS88" s="51"/>
      <c r="AT88" s="51"/>
      <c r="AU88" s="51"/>
      <c r="AV88" s="51"/>
      <c r="AW88" s="53"/>
      <c r="AX88" s="53"/>
      <c r="AY88" s="53"/>
      <c r="AZ88" s="53"/>
      <c r="BA88" s="53"/>
      <c r="BB88" s="51"/>
      <c r="BC88" s="51"/>
      <c r="BD88" s="51"/>
      <c r="BE88" s="51"/>
      <c r="BF88" s="51"/>
      <c r="BG88" s="53"/>
      <c r="BH88" s="53"/>
      <c r="BI88" s="53"/>
      <c r="BJ88" s="53"/>
      <c r="BK88" s="53"/>
      <c r="BM88" s="82" t="str">
        <f>IF($B88="","",IF(Registrasi!$E$8&lt;Data!BM$7,"",IF(D88=D$5,1,0)))</f>
        <v/>
      </c>
      <c r="BN88" s="82" t="str">
        <f>IF($B88="","",IF(Registrasi!$E$8&lt;Data!BN$7,"",IF(E88=E$5,1,0)))</f>
        <v/>
      </c>
      <c r="BO88" s="82" t="str">
        <f>IF($B88="","",IF(Registrasi!$E$8&lt;Data!BO$7,"",IF(F88=F$5,1,0)))</f>
        <v/>
      </c>
      <c r="BP88" s="82" t="str">
        <f>IF($B88="","",IF(Registrasi!$E$8&lt;Data!BP$7,"",IF(G88=G$5,1,0)))</f>
        <v/>
      </c>
      <c r="BQ88" s="82" t="str">
        <f>IF($B88="","",IF(Registrasi!$E$8&lt;Data!BQ$7,"",IF(H88=H$5,1,0)))</f>
        <v/>
      </c>
      <c r="BR88" s="82" t="str">
        <f>IF($B88="","",IF(Registrasi!$E$8&lt;Data!BR$7,"",IF(I88=I$5,1,0)))</f>
        <v/>
      </c>
      <c r="BS88" s="82" t="str">
        <f>IF($B88="","",IF(Registrasi!$E$8&lt;Data!BS$7,"",IF(J88=J$5,1,0)))</f>
        <v/>
      </c>
      <c r="BT88" s="82" t="str">
        <f>IF($B88="","",IF(Registrasi!$E$8&lt;Data!BT$7,"",IF(K88=K$5,1,0)))</f>
        <v/>
      </c>
      <c r="BU88" s="82" t="str">
        <f>IF($B88="","",IF(Registrasi!$E$8&lt;Data!BU$7,"",IF(L88=L$5,1,0)))</f>
        <v/>
      </c>
      <c r="BV88" s="82" t="str">
        <f>IF($B88="","",IF(Registrasi!$E$8&lt;Data!BV$7,"",IF(M88=M$5,1,0)))</f>
        <v/>
      </c>
      <c r="BW88" s="82" t="str">
        <f>IF($B88="","",IF(Registrasi!$E$8&lt;Data!BW$7,"",IF(N88=N$5,1,0)))</f>
        <v/>
      </c>
      <c r="BX88" s="82" t="str">
        <f>IF($B88="","",IF(Registrasi!$E$8&lt;Data!BX$7,"",IF(O88=O$5,1,0)))</f>
        <v/>
      </c>
      <c r="BY88" s="82" t="str">
        <f>IF($B88="","",IF(Registrasi!$E$8&lt;Data!BY$7,"",IF(P88=P$5,1,0)))</f>
        <v/>
      </c>
      <c r="BZ88" s="82" t="str">
        <f>IF($B88="","",IF(Registrasi!$E$8&lt;Data!BZ$7,"",IF(Q88=Q$5,1,0)))</f>
        <v/>
      </c>
      <c r="CA88" s="82" t="str">
        <f>IF($B88="","",IF(Registrasi!$E$8&lt;Data!CA$7,"",IF(R88=R$5,1,0)))</f>
        <v/>
      </c>
      <c r="CB88" s="82" t="str">
        <f>IF($B88="","",IF(Registrasi!$E$8&lt;Data!CB$7,"",IF(S88=S$5,1,0)))</f>
        <v/>
      </c>
      <c r="CC88" s="82" t="str">
        <f>IF($B88="","",IF(Registrasi!$E$8&lt;Data!CC$7,"",IF(T88=T$5,1,0)))</f>
        <v/>
      </c>
      <c r="CD88" s="82" t="str">
        <f>IF($B88="","",IF(Registrasi!$E$8&lt;Data!CD$7,"",IF(U88=U$5,1,0)))</f>
        <v/>
      </c>
      <c r="CE88" s="82" t="str">
        <f>IF($B88="","",IF(Registrasi!$E$8&lt;Data!CE$7,"",IF(V88=V$5,1,0)))</f>
        <v/>
      </c>
      <c r="CF88" s="82" t="str">
        <f>IF($B88="","",IF(Registrasi!$E$8&lt;Data!CF$7,"",IF(W88=W$5,1,0)))</f>
        <v/>
      </c>
      <c r="CG88" s="82" t="str">
        <f>IF($B88="","",IF(Registrasi!$E$8&lt;Data!CG$7,"",IF(X88=X$5,1,0)))</f>
        <v/>
      </c>
      <c r="CH88" s="82" t="str">
        <f>IF($B88="","",IF(Registrasi!$E$8&lt;Data!CH$7,"",IF(Y88=Y$5,1,0)))</f>
        <v/>
      </c>
      <c r="CI88" s="82" t="str">
        <f>IF($B88="","",IF(Registrasi!$E$8&lt;Data!CI$7,"",IF(Z88=Z$5,1,0)))</f>
        <v/>
      </c>
      <c r="CJ88" s="82" t="str">
        <f>IF($B88="","",IF(Registrasi!$E$8&lt;Data!CJ$7,"",IF(AA88=AA$5,1,0)))</f>
        <v/>
      </c>
      <c r="CK88" s="82" t="str">
        <f>IF($B88="","",IF(Registrasi!$E$8&lt;Data!CK$7,"",IF(AB88=AB$5,1,0)))</f>
        <v/>
      </c>
      <c r="CL88" s="82" t="str">
        <f>IF($B88="","",IF(Registrasi!$E$8&lt;Data!CL$7,"",IF(AC88=AC$5,1,0)))</f>
        <v/>
      </c>
      <c r="CM88" s="82" t="str">
        <f>IF($B88="","",IF(Registrasi!$E$8&lt;Data!CM$7,"",IF(AD88=AD$5,1,0)))</f>
        <v/>
      </c>
      <c r="CN88" s="82" t="str">
        <f>IF($B88="","",IF(Registrasi!$E$8&lt;Data!CN$7,"",IF(AE88=AE$5,1,0)))</f>
        <v/>
      </c>
      <c r="CO88" s="82" t="str">
        <f>IF($B88="","",IF(Registrasi!$E$8&lt;Data!CO$7,"",IF(AF88=AF$5,1,0)))</f>
        <v/>
      </c>
      <c r="CP88" s="82" t="str">
        <f>IF($B88="","",IF(Registrasi!$E$8&lt;Data!CP$7,"",IF(AG88=AG$5,1,0)))</f>
        <v/>
      </c>
      <c r="CQ88" s="82" t="str">
        <f>IF($B88="","",IF(Registrasi!$E$8&lt;Data!CQ$7,"",IF(AH88=AH$5,1,0)))</f>
        <v/>
      </c>
      <c r="CR88" s="82" t="str">
        <f>IF($B88="","",IF(Registrasi!$E$8&lt;Data!CR$7,"",IF(AI88=AI$5,1,0)))</f>
        <v/>
      </c>
      <c r="CS88" s="82" t="str">
        <f>IF($B88="","",IF(Registrasi!$E$8&lt;Data!CS$7,"",IF(AJ88=AJ$5,1,0)))</f>
        <v/>
      </c>
      <c r="CT88" s="82" t="str">
        <f>IF($B88="","",IF(Registrasi!$E$8&lt;Data!CT$7,"",IF(AK88=AK$5,1,0)))</f>
        <v/>
      </c>
      <c r="CU88" s="82" t="str">
        <f>IF($B88="","",IF(Registrasi!$E$8&lt;Data!CU$7,"",IF(AL88=AL$5,1,0)))</f>
        <v/>
      </c>
      <c r="CV88" s="82" t="str">
        <f>IF($B88="","",IF(Registrasi!$E$8&lt;Data!CV$7,"",IF(AM88=AM$5,1,0)))</f>
        <v/>
      </c>
      <c r="CW88" s="82" t="str">
        <f>IF($B88="","",IF(Registrasi!$E$8&lt;Data!CW$7,"",IF(AN88=AN$5,1,0)))</f>
        <v/>
      </c>
      <c r="CX88" s="82" t="str">
        <f>IF($B88="","",IF(Registrasi!$E$8&lt;Data!CX$7,"",IF(AO88=AO$5,1,0)))</f>
        <v/>
      </c>
      <c r="CY88" s="82" t="str">
        <f>IF($B88="","",IF(Registrasi!$E$8&lt;Data!CY$7,"",IF(AP88=AP$5,1,0)))</f>
        <v/>
      </c>
      <c r="CZ88" s="82" t="str">
        <f>IF($B88="","",IF(Registrasi!$E$8&lt;Data!CZ$7,"",IF(AQ88=AQ$5,1,0)))</f>
        <v/>
      </c>
      <c r="DA88" s="82" t="str">
        <f>IF($B88="","",IF(Registrasi!$E$8&lt;Data!DA$7,"",IF(AR88=AR$5,1,0)))</f>
        <v/>
      </c>
      <c r="DB88" s="82" t="str">
        <f>IF($B88="","",IF(Registrasi!$E$8&lt;Data!DB$7,"",IF(AS88=AS$5,1,0)))</f>
        <v/>
      </c>
      <c r="DC88" s="82" t="str">
        <f>IF($B88="","",IF(Registrasi!$E$8&lt;Data!DC$7,"",IF(AT88=AT$5,1,0)))</f>
        <v/>
      </c>
      <c r="DD88" s="82" t="str">
        <f>IF($B88="","",IF(Registrasi!$E$8&lt;Data!DD$7,"",IF(AU88=AU$5,1,0)))</f>
        <v/>
      </c>
      <c r="DE88" s="82" t="str">
        <f>IF($B88="","",IF(Registrasi!$E$8&lt;Data!DE$7,"",IF(AV88=AV$5,1,0)))</f>
        <v/>
      </c>
      <c r="DF88" s="82" t="str">
        <f>IF($B88="","",IF(Registrasi!$E$8&lt;Data!DF$7,"",IF(AW88=AW$5,1,0)))</f>
        <v/>
      </c>
      <c r="DG88" s="82" t="str">
        <f>IF($B88="","",IF(Registrasi!$E$8&lt;Data!DG$7,"",IF(AX88=AX$5,1,0)))</f>
        <v/>
      </c>
      <c r="DH88" s="82" t="str">
        <f>IF($B88="","",IF(Registrasi!$E$8&lt;Data!DH$7,"",IF(AY88=AY$5,1,0)))</f>
        <v/>
      </c>
      <c r="DI88" s="82" t="str">
        <f>IF($B88="","",IF(Registrasi!$E$8&lt;Data!DI$7,"",IF(AZ88=AZ$5,1,0)))</f>
        <v/>
      </c>
      <c r="DJ88" s="82" t="str">
        <f>IF($B88="","",IF(Registrasi!$E$8&lt;Data!DJ$7,"",IF(BA88=BA$5,1,0)))</f>
        <v/>
      </c>
      <c r="DK88" s="82" t="str">
        <f>IF($B88="","",IF(Registrasi!$E$8&lt;Data!DK$7,"",IF(BB88=BB$5,1,0)))</f>
        <v/>
      </c>
      <c r="DL88" s="82" t="str">
        <f>IF($B88="","",IF(Registrasi!$E$8&lt;Data!DL$7,"",IF(BC88=BC$5,1,0)))</f>
        <v/>
      </c>
      <c r="DM88" s="82" t="str">
        <f>IF($B88="","",IF(Registrasi!$E$8&lt;Data!DM$7,"",IF(BD88=BD$5,1,0)))</f>
        <v/>
      </c>
      <c r="DN88" s="82" t="str">
        <f>IF($B88="","",IF(Registrasi!$E$8&lt;Data!DN$7,"",IF(BE88=BE$5,1,0)))</f>
        <v/>
      </c>
      <c r="DO88" s="82" t="str">
        <f>IF($B88="","",IF(Registrasi!$E$8&lt;Data!DO$7,"",IF(BF88=BF$5,1,0)))</f>
        <v/>
      </c>
      <c r="DP88" s="82" t="str">
        <f>IF($B88="","",IF(Registrasi!$E$8&lt;Data!DP$7,"",IF(BG88=BG$5,1,0)))</f>
        <v/>
      </c>
      <c r="DQ88" s="82" t="str">
        <f>IF($B88="","",IF(Registrasi!$E$8&lt;Data!DQ$7,"",IF(BH88=BH$5,1,0)))</f>
        <v/>
      </c>
      <c r="DR88" s="82" t="str">
        <f>IF($B88="","",IF(Registrasi!$E$8&lt;Data!DR$7,"",IF(BI88=BI$5,1,0)))</f>
        <v/>
      </c>
      <c r="DS88" s="82" t="str">
        <f>IF($B88="","",IF(Registrasi!$E$8&lt;Data!DS$7,"",IF(BJ88=BJ$5,1,0)))</f>
        <v/>
      </c>
      <c r="DT88" s="82" t="str">
        <f>IF($B88="","",IF(Registrasi!$E$8&lt;Data!DT$7,"",IF(BK88=BK$5,1,0)))</f>
        <v/>
      </c>
      <c r="DU88" s="82" t="str">
        <f t="shared" si="2"/>
        <v/>
      </c>
      <c r="DV88" s="82" t="str">
        <f>IF(B88="","",Registrasi!$E$8-DU88)</f>
        <v/>
      </c>
      <c r="DW88" s="83" t="str">
        <f>IFERROR(DU88/Registrasi!$E$8*Registrasi!$E$10,"")</f>
        <v/>
      </c>
      <c r="DX88" s="82" t="str">
        <f>IF(B88="","",IF(DW88&gt;=Registrasi!$E$9,"Tuntas","Tidak Tuntas"))</f>
        <v/>
      </c>
    </row>
    <row r="89" spans="1:128" x14ac:dyDescent="0.25">
      <c r="A89" s="12" t="str">
        <f>IF(B89="","",IFERROR(RANK(DU89,$DU$8:$DU$107,0)+COUNTIF($DU$5:$DU89,DU89)-1,""))</f>
        <v/>
      </c>
      <c r="B89" s="50" t="str">
        <f>IF(Registrasi!$E$7&gt;Data!B88,Data!B88+1,"")</f>
        <v/>
      </c>
      <c r="C89" s="58"/>
      <c r="D89" s="51"/>
      <c r="E89" s="51"/>
      <c r="F89" s="51"/>
      <c r="G89" s="51"/>
      <c r="H89" s="51"/>
      <c r="I89" s="53"/>
      <c r="J89" s="53"/>
      <c r="K89" s="53"/>
      <c r="L89" s="53"/>
      <c r="M89" s="53"/>
      <c r="N89" s="51"/>
      <c r="O89" s="51"/>
      <c r="P89" s="51"/>
      <c r="Q89" s="51"/>
      <c r="R89" s="51"/>
      <c r="S89" s="53"/>
      <c r="T89" s="53"/>
      <c r="U89" s="53"/>
      <c r="V89" s="53"/>
      <c r="W89" s="53"/>
      <c r="X89" s="51"/>
      <c r="Y89" s="51"/>
      <c r="Z89" s="51"/>
      <c r="AA89" s="51"/>
      <c r="AB89" s="51"/>
      <c r="AC89" s="53"/>
      <c r="AD89" s="53"/>
      <c r="AE89" s="53"/>
      <c r="AF89" s="53"/>
      <c r="AG89" s="53"/>
      <c r="AH89" s="51"/>
      <c r="AI89" s="51"/>
      <c r="AJ89" s="51"/>
      <c r="AK89" s="51"/>
      <c r="AL89" s="51"/>
      <c r="AM89" s="53"/>
      <c r="AN89" s="53"/>
      <c r="AO89" s="53"/>
      <c r="AP89" s="53"/>
      <c r="AQ89" s="53"/>
      <c r="AR89" s="51"/>
      <c r="AS89" s="51"/>
      <c r="AT89" s="51"/>
      <c r="AU89" s="51"/>
      <c r="AV89" s="51"/>
      <c r="AW89" s="53"/>
      <c r="AX89" s="53"/>
      <c r="AY89" s="53"/>
      <c r="AZ89" s="53"/>
      <c r="BA89" s="53"/>
      <c r="BB89" s="51"/>
      <c r="BC89" s="51"/>
      <c r="BD89" s="51"/>
      <c r="BE89" s="51"/>
      <c r="BF89" s="51"/>
      <c r="BG89" s="53"/>
      <c r="BH89" s="53"/>
      <c r="BI89" s="53"/>
      <c r="BJ89" s="53"/>
      <c r="BK89" s="53"/>
      <c r="BM89" s="82" t="str">
        <f>IF($B89="","",IF(Registrasi!$E$8&lt;Data!BM$7,"",IF(D89=D$5,1,0)))</f>
        <v/>
      </c>
      <c r="BN89" s="82" t="str">
        <f>IF($B89="","",IF(Registrasi!$E$8&lt;Data!BN$7,"",IF(E89=E$5,1,0)))</f>
        <v/>
      </c>
      <c r="BO89" s="82" t="str">
        <f>IF($B89="","",IF(Registrasi!$E$8&lt;Data!BO$7,"",IF(F89=F$5,1,0)))</f>
        <v/>
      </c>
      <c r="BP89" s="82" t="str">
        <f>IF($B89="","",IF(Registrasi!$E$8&lt;Data!BP$7,"",IF(G89=G$5,1,0)))</f>
        <v/>
      </c>
      <c r="BQ89" s="82" t="str">
        <f>IF($B89="","",IF(Registrasi!$E$8&lt;Data!BQ$7,"",IF(H89=H$5,1,0)))</f>
        <v/>
      </c>
      <c r="BR89" s="82" t="str">
        <f>IF($B89="","",IF(Registrasi!$E$8&lt;Data!BR$7,"",IF(I89=I$5,1,0)))</f>
        <v/>
      </c>
      <c r="BS89" s="82" t="str">
        <f>IF($B89="","",IF(Registrasi!$E$8&lt;Data!BS$7,"",IF(J89=J$5,1,0)))</f>
        <v/>
      </c>
      <c r="BT89" s="82" t="str">
        <f>IF($B89="","",IF(Registrasi!$E$8&lt;Data!BT$7,"",IF(K89=K$5,1,0)))</f>
        <v/>
      </c>
      <c r="BU89" s="82" t="str">
        <f>IF($B89="","",IF(Registrasi!$E$8&lt;Data!BU$7,"",IF(L89=L$5,1,0)))</f>
        <v/>
      </c>
      <c r="BV89" s="82" t="str">
        <f>IF($B89="","",IF(Registrasi!$E$8&lt;Data!BV$7,"",IF(M89=M$5,1,0)))</f>
        <v/>
      </c>
      <c r="BW89" s="82" t="str">
        <f>IF($B89="","",IF(Registrasi!$E$8&lt;Data!BW$7,"",IF(N89=N$5,1,0)))</f>
        <v/>
      </c>
      <c r="BX89" s="82" t="str">
        <f>IF($B89="","",IF(Registrasi!$E$8&lt;Data!BX$7,"",IF(O89=O$5,1,0)))</f>
        <v/>
      </c>
      <c r="BY89" s="82" t="str">
        <f>IF($B89="","",IF(Registrasi!$E$8&lt;Data!BY$7,"",IF(P89=P$5,1,0)))</f>
        <v/>
      </c>
      <c r="BZ89" s="82" t="str">
        <f>IF($B89="","",IF(Registrasi!$E$8&lt;Data!BZ$7,"",IF(Q89=Q$5,1,0)))</f>
        <v/>
      </c>
      <c r="CA89" s="82" t="str">
        <f>IF($B89="","",IF(Registrasi!$E$8&lt;Data!CA$7,"",IF(R89=R$5,1,0)))</f>
        <v/>
      </c>
      <c r="CB89" s="82" t="str">
        <f>IF($B89="","",IF(Registrasi!$E$8&lt;Data!CB$7,"",IF(S89=S$5,1,0)))</f>
        <v/>
      </c>
      <c r="CC89" s="82" t="str">
        <f>IF($B89="","",IF(Registrasi!$E$8&lt;Data!CC$7,"",IF(T89=T$5,1,0)))</f>
        <v/>
      </c>
      <c r="CD89" s="82" t="str">
        <f>IF($B89="","",IF(Registrasi!$E$8&lt;Data!CD$7,"",IF(U89=U$5,1,0)))</f>
        <v/>
      </c>
      <c r="CE89" s="82" t="str">
        <f>IF($B89="","",IF(Registrasi!$E$8&lt;Data!CE$7,"",IF(V89=V$5,1,0)))</f>
        <v/>
      </c>
      <c r="CF89" s="82" t="str">
        <f>IF($B89="","",IF(Registrasi!$E$8&lt;Data!CF$7,"",IF(W89=W$5,1,0)))</f>
        <v/>
      </c>
      <c r="CG89" s="82" t="str">
        <f>IF($B89="","",IF(Registrasi!$E$8&lt;Data!CG$7,"",IF(X89=X$5,1,0)))</f>
        <v/>
      </c>
      <c r="CH89" s="82" t="str">
        <f>IF($B89="","",IF(Registrasi!$E$8&lt;Data!CH$7,"",IF(Y89=Y$5,1,0)))</f>
        <v/>
      </c>
      <c r="CI89" s="82" t="str">
        <f>IF($B89="","",IF(Registrasi!$E$8&lt;Data!CI$7,"",IF(Z89=Z$5,1,0)))</f>
        <v/>
      </c>
      <c r="CJ89" s="82" t="str">
        <f>IF($B89="","",IF(Registrasi!$E$8&lt;Data!CJ$7,"",IF(AA89=AA$5,1,0)))</f>
        <v/>
      </c>
      <c r="CK89" s="82" t="str">
        <f>IF($B89="","",IF(Registrasi!$E$8&lt;Data!CK$7,"",IF(AB89=AB$5,1,0)))</f>
        <v/>
      </c>
      <c r="CL89" s="82" t="str">
        <f>IF($B89="","",IF(Registrasi!$E$8&lt;Data!CL$7,"",IF(AC89=AC$5,1,0)))</f>
        <v/>
      </c>
      <c r="CM89" s="82" t="str">
        <f>IF($B89="","",IF(Registrasi!$E$8&lt;Data!CM$7,"",IF(AD89=AD$5,1,0)))</f>
        <v/>
      </c>
      <c r="CN89" s="82" t="str">
        <f>IF($B89="","",IF(Registrasi!$E$8&lt;Data!CN$7,"",IF(AE89=AE$5,1,0)))</f>
        <v/>
      </c>
      <c r="CO89" s="82" t="str">
        <f>IF($B89="","",IF(Registrasi!$E$8&lt;Data!CO$7,"",IF(AF89=AF$5,1,0)))</f>
        <v/>
      </c>
      <c r="CP89" s="82" t="str">
        <f>IF($B89="","",IF(Registrasi!$E$8&lt;Data!CP$7,"",IF(AG89=AG$5,1,0)))</f>
        <v/>
      </c>
      <c r="CQ89" s="82" t="str">
        <f>IF($B89="","",IF(Registrasi!$E$8&lt;Data!CQ$7,"",IF(AH89=AH$5,1,0)))</f>
        <v/>
      </c>
      <c r="CR89" s="82" t="str">
        <f>IF($B89="","",IF(Registrasi!$E$8&lt;Data!CR$7,"",IF(AI89=AI$5,1,0)))</f>
        <v/>
      </c>
      <c r="CS89" s="82" t="str">
        <f>IF($B89="","",IF(Registrasi!$E$8&lt;Data!CS$7,"",IF(AJ89=AJ$5,1,0)))</f>
        <v/>
      </c>
      <c r="CT89" s="82" t="str">
        <f>IF($B89="","",IF(Registrasi!$E$8&lt;Data!CT$7,"",IF(AK89=AK$5,1,0)))</f>
        <v/>
      </c>
      <c r="CU89" s="82" t="str">
        <f>IF($B89="","",IF(Registrasi!$E$8&lt;Data!CU$7,"",IF(AL89=AL$5,1,0)))</f>
        <v/>
      </c>
      <c r="CV89" s="82" t="str">
        <f>IF($B89="","",IF(Registrasi!$E$8&lt;Data!CV$7,"",IF(AM89=AM$5,1,0)))</f>
        <v/>
      </c>
      <c r="CW89" s="82" t="str">
        <f>IF($B89="","",IF(Registrasi!$E$8&lt;Data!CW$7,"",IF(AN89=AN$5,1,0)))</f>
        <v/>
      </c>
      <c r="CX89" s="82" t="str">
        <f>IF($B89="","",IF(Registrasi!$E$8&lt;Data!CX$7,"",IF(AO89=AO$5,1,0)))</f>
        <v/>
      </c>
      <c r="CY89" s="82" t="str">
        <f>IF($B89="","",IF(Registrasi!$E$8&lt;Data!CY$7,"",IF(AP89=AP$5,1,0)))</f>
        <v/>
      </c>
      <c r="CZ89" s="82" t="str">
        <f>IF($B89="","",IF(Registrasi!$E$8&lt;Data!CZ$7,"",IF(AQ89=AQ$5,1,0)))</f>
        <v/>
      </c>
      <c r="DA89" s="82" t="str">
        <f>IF($B89="","",IF(Registrasi!$E$8&lt;Data!DA$7,"",IF(AR89=AR$5,1,0)))</f>
        <v/>
      </c>
      <c r="DB89" s="82" t="str">
        <f>IF($B89="","",IF(Registrasi!$E$8&lt;Data!DB$7,"",IF(AS89=AS$5,1,0)))</f>
        <v/>
      </c>
      <c r="DC89" s="82" t="str">
        <f>IF($B89="","",IF(Registrasi!$E$8&lt;Data!DC$7,"",IF(AT89=AT$5,1,0)))</f>
        <v/>
      </c>
      <c r="DD89" s="82" t="str">
        <f>IF($B89="","",IF(Registrasi!$E$8&lt;Data!DD$7,"",IF(AU89=AU$5,1,0)))</f>
        <v/>
      </c>
      <c r="DE89" s="82" t="str">
        <f>IF($B89="","",IF(Registrasi!$E$8&lt;Data!DE$7,"",IF(AV89=AV$5,1,0)))</f>
        <v/>
      </c>
      <c r="DF89" s="82" t="str">
        <f>IF($B89="","",IF(Registrasi!$E$8&lt;Data!DF$7,"",IF(AW89=AW$5,1,0)))</f>
        <v/>
      </c>
      <c r="DG89" s="82" t="str">
        <f>IF($B89="","",IF(Registrasi!$E$8&lt;Data!DG$7,"",IF(AX89=AX$5,1,0)))</f>
        <v/>
      </c>
      <c r="DH89" s="82" t="str">
        <f>IF($B89="","",IF(Registrasi!$E$8&lt;Data!DH$7,"",IF(AY89=AY$5,1,0)))</f>
        <v/>
      </c>
      <c r="DI89" s="82" t="str">
        <f>IF($B89="","",IF(Registrasi!$E$8&lt;Data!DI$7,"",IF(AZ89=AZ$5,1,0)))</f>
        <v/>
      </c>
      <c r="DJ89" s="82" t="str">
        <f>IF($B89="","",IF(Registrasi!$E$8&lt;Data!DJ$7,"",IF(BA89=BA$5,1,0)))</f>
        <v/>
      </c>
      <c r="DK89" s="82" t="str">
        <f>IF($B89="","",IF(Registrasi!$E$8&lt;Data!DK$7,"",IF(BB89=BB$5,1,0)))</f>
        <v/>
      </c>
      <c r="DL89" s="82" t="str">
        <f>IF($B89="","",IF(Registrasi!$E$8&lt;Data!DL$7,"",IF(BC89=BC$5,1,0)))</f>
        <v/>
      </c>
      <c r="DM89" s="82" t="str">
        <f>IF($B89="","",IF(Registrasi!$E$8&lt;Data!DM$7,"",IF(BD89=BD$5,1,0)))</f>
        <v/>
      </c>
      <c r="DN89" s="82" t="str">
        <f>IF($B89="","",IF(Registrasi!$E$8&lt;Data!DN$7,"",IF(BE89=BE$5,1,0)))</f>
        <v/>
      </c>
      <c r="DO89" s="82" t="str">
        <f>IF($B89="","",IF(Registrasi!$E$8&lt;Data!DO$7,"",IF(BF89=BF$5,1,0)))</f>
        <v/>
      </c>
      <c r="DP89" s="82" t="str">
        <f>IF($B89="","",IF(Registrasi!$E$8&lt;Data!DP$7,"",IF(BG89=BG$5,1,0)))</f>
        <v/>
      </c>
      <c r="DQ89" s="82" t="str">
        <f>IF($B89="","",IF(Registrasi!$E$8&lt;Data!DQ$7,"",IF(BH89=BH$5,1,0)))</f>
        <v/>
      </c>
      <c r="DR89" s="82" t="str">
        <f>IF($B89="","",IF(Registrasi!$E$8&lt;Data!DR$7,"",IF(BI89=BI$5,1,0)))</f>
        <v/>
      </c>
      <c r="DS89" s="82" t="str">
        <f>IF($B89="","",IF(Registrasi!$E$8&lt;Data!DS$7,"",IF(BJ89=BJ$5,1,0)))</f>
        <v/>
      </c>
      <c r="DT89" s="82" t="str">
        <f>IF($B89="","",IF(Registrasi!$E$8&lt;Data!DT$7,"",IF(BK89=BK$5,1,0)))</f>
        <v/>
      </c>
      <c r="DU89" s="82" t="str">
        <f t="shared" si="2"/>
        <v/>
      </c>
      <c r="DV89" s="82" t="str">
        <f>IF(B89="","",Registrasi!$E$8-DU89)</f>
        <v/>
      </c>
      <c r="DW89" s="83" t="str">
        <f>IFERROR(DU89/Registrasi!$E$8*Registrasi!$E$10,"")</f>
        <v/>
      </c>
      <c r="DX89" s="82" t="str">
        <f>IF(B89="","",IF(DW89&gt;=Registrasi!$E$9,"Tuntas","Tidak Tuntas"))</f>
        <v/>
      </c>
    </row>
    <row r="90" spans="1:128" x14ac:dyDescent="0.25">
      <c r="A90" s="12" t="str">
        <f>IF(B90="","",IFERROR(RANK(DU90,$DU$8:$DU$107,0)+COUNTIF($DU$5:$DU90,DU90)-1,""))</f>
        <v/>
      </c>
      <c r="B90" s="50" t="str">
        <f>IF(Registrasi!$E$7&gt;Data!B89,Data!B89+1,"")</f>
        <v/>
      </c>
      <c r="C90" s="58"/>
      <c r="D90" s="51"/>
      <c r="E90" s="51"/>
      <c r="F90" s="51"/>
      <c r="G90" s="51"/>
      <c r="H90" s="51"/>
      <c r="I90" s="53"/>
      <c r="J90" s="53"/>
      <c r="K90" s="53"/>
      <c r="L90" s="53"/>
      <c r="M90" s="53"/>
      <c r="N90" s="51"/>
      <c r="O90" s="51"/>
      <c r="P90" s="51"/>
      <c r="Q90" s="51"/>
      <c r="R90" s="51"/>
      <c r="S90" s="53"/>
      <c r="T90" s="53"/>
      <c r="U90" s="53"/>
      <c r="V90" s="53"/>
      <c r="W90" s="53"/>
      <c r="X90" s="51"/>
      <c r="Y90" s="51"/>
      <c r="Z90" s="51"/>
      <c r="AA90" s="51"/>
      <c r="AB90" s="51"/>
      <c r="AC90" s="53"/>
      <c r="AD90" s="53"/>
      <c r="AE90" s="53"/>
      <c r="AF90" s="53"/>
      <c r="AG90" s="53"/>
      <c r="AH90" s="51"/>
      <c r="AI90" s="51"/>
      <c r="AJ90" s="51"/>
      <c r="AK90" s="51"/>
      <c r="AL90" s="51"/>
      <c r="AM90" s="53"/>
      <c r="AN90" s="53"/>
      <c r="AO90" s="53"/>
      <c r="AP90" s="53"/>
      <c r="AQ90" s="53"/>
      <c r="AR90" s="51"/>
      <c r="AS90" s="51"/>
      <c r="AT90" s="51"/>
      <c r="AU90" s="51"/>
      <c r="AV90" s="51"/>
      <c r="AW90" s="53"/>
      <c r="AX90" s="53"/>
      <c r="AY90" s="53"/>
      <c r="AZ90" s="53"/>
      <c r="BA90" s="53"/>
      <c r="BB90" s="51"/>
      <c r="BC90" s="51"/>
      <c r="BD90" s="51"/>
      <c r="BE90" s="51"/>
      <c r="BF90" s="51"/>
      <c r="BG90" s="53"/>
      <c r="BH90" s="53"/>
      <c r="BI90" s="53"/>
      <c r="BJ90" s="53"/>
      <c r="BK90" s="53"/>
      <c r="BM90" s="82" t="str">
        <f>IF($B90="","",IF(Registrasi!$E$8&lt;Data!BM$7,"",IF(D90=D$5,1,0)))</f>
        <v/>
      </c>
      <c r="BN90" s="82" t="str">
        <f>IF($B90="","",IF(Registrasi!$E$8&lt;Data!BN$7,"",IF(E90=E$5,1,0)))</f>
        <v/>
      </c>
      <c r="BO90" s="82" t="str">
        <f>IF($B90="","",IF(Registrasi!$E$8&lt;Data!BO$7,"",IF(F90=F$5,1,0)))</f>
        <v/>
      </c>
      <c r="BP90" s="82" t="str">
        <f>IF($B90="","",IF(Registrasi!$E$8&lt;Data!BP$7,"",IF(G90=G$5,1,0)))</f>
        <v/>
      </c>
      <c r="BQ90" s="82" t="str">
        <f>IF($B90="","",IF(Registrasi!$E$8&lt;Data!BQ$7,"",IF(H90=H$5,1,0)))</f>
        <v/>
      </c>
      <c r="BR90" s="82" t="str">
        <f>IF($B90="","",IF(Registrasi!$E$8&lt;Data!BR$7,"",IF(I90=I$5,1,0)))</f>
        <v/>
      </c>
      <c r="BS90" s="82" t="str">
        <f>IF($B90="","",IF(Registrasi!$E$8&lt;Data!BS$7,"",IF(J90=J$5,1,0)))</f>
        <v/>
      </c>
      <c r="BT90" s="82" t="str">
        <f>IF($B90="","",IF(Registrasi!$E$8&lt;Data!BT$7,"",IF(K90=K$5,1,0)))</f>
        <v/>
      </c>
      <c r="BU90" s="82" t="str">
        <f>IF($B90="","",IF(Registrasi!$E$8&lt;Data!BU$7,"",IF(L90=L$5,1,0)))</f>
        <v/>
      </c>
      <c r="BV90" s="82" t="str">
        <f>IF($B90="","",IF(Registrasi!$E$8&lt;Data!BV$7,"",IF(M90=M$5,1,0)))</f>
        <v/>
      </c>
      <c r="BW90" s="82" t="str">
        <f>IF($B90="","",IF(Registrasi!$E$8&lt;Data!BW$7,"",IF(N90=N$5,1,0)))</f>
        <v/>
      </c>
      <c r="BX90" s="82" t="str">
        <f>IF($B90="","",IF(Registrasi!$E$8&lt;Data!BX$7,"",IF(O90=O$5,1,0)))</f>
        <v/>
      </c>
      <c r="BY90" s="82" t="str">
        <f>IF($B90="","",IF(Registrasi!$E$8&lt;Data!BY$7,"",IF(P90=P$5,1,0)))</f>
        <v/>
      </c>
      <c r="BZ90" s="82" t="str">
        <f>IF($B90="","",IF(Registrasi!$E$8&lt;Data!BZ$7,"",IF(Q90=Q$5,1,0)))</f>
        <v/>
      </c>
      <c r="CA90" s="82" t="str">
        <f>IF($B90="","",IF(Registrasi!$E$8&lt;Data!CA$7,"",IF(R90=R$5,1,0)))</f>
        <v/>
      </c>
      <c r="CB90" s="82" t="str">
        <f>IF($B90="","",IF(Registrasi!$E$8&lt;Data!CB$7,"",IF(S90=S$5,1,0)))</f>
        <v/>
      </c>
      <c r="CC90" s="82" t="str">
        <f>IF($B90="","",IF(Registrasi!$E$8&lt;Data!CC$7,"",IF(T90=T$5,1,0)))</f>
        <v/>
      </c>
      <c r="CD90" s="82" t="str">
        <f>IF($B90="","",IF(Registrasi!$E$8&lt;Data!CD$7,"",IF(U90=U$5,1,0)))</f>
        <v/>
      </c>
      <c r="CE90" s="82" t="str">
        <f>IF($B90="","",IF(Registrasi!$E$8&lt;Data!CE$7,"",IF(V90=V$5,1,0)))</f>
        <v/>
      </c>
      <c r="CF90" s="82" t="str">
        <f>IF($B90="","",IF(Registrasi!$E$8&lt;Data!CF$7,"",IF(W90=W$5,1,0)))</f>
        <v/>
      </c>
      <c r="CG90" s="82" t="str">
        <f>IF($B90="","",IF(Registrasi!$E$8&lt;Data!CG$7,"",IF(X90=X$5,1,0)))</f>
        <v/>
      </c>
      <c r="CH90" s="82" t="str">
        <f>IF($B90="","",IF(Registrasi!$E$8&lt;Data!CH$7,"",IF(Y90=Y$5,1,0)))</f>
        <v/>
      </c>
      <c r="CI90" s="82" t="str">
        <f>IF($B90="","",IF(Registrasi!$E$8&lt;Data!CI$7,"",IF(Z90=Z$5,1,0)))</f>
        <v/>
      </c>
      <c r="CJ90" s="82" t="str">
        <f>IF($B90="","",IF(Registrasi!$E$8&lt;Data!CJ$7,"",IF(AA90=AA$5,1,0)))</f>
        <v/>
      </c>
      <c r="CK90" s="82" t="str">
        <f>IF($B90="","",IF(Registrasi!$E$8&lt;Data!CK$7,"",IF(AB90=AB$5,1,0)))</f>
        <v/>
      </c>
      <c r="CL90" s="82" t="str">
        <f>IF($B90="","",IF(Registrasi!$E$8&lt;Data!CL$7,"",IF(AC90=AC$5,1,0)))</f>
        <v/>
      </c>
      <c r="CM90" s="82" t="str">
        <f>IF($B90="","",IF(Registrasi!$E$8&lt;Data!CM$7,"",IF(AD90=AD$5,1,0)))</f>
        <v/>
      </c>
      <c r="CN90" s="82" t="str">
        <f>IF($B90="","",IF(Registrasi!$E$8&lt;Data!CN$7,"",IF(AE90=AE$5,1,0)))</f>
        <v/>
      </c>
      <c r="CO90" s="82" t="str">
        <f>IF($B90="","",IF(Registrasi!$E$8&lt;Data!CO$7,"",IF(AF90=AF$5,1,0)))</f>
        <v/>
      </c>
      <c r="CP90" s="82" t="str">
        <f>IF($B90="","",IF(Registrasi!$E$8&lt;Data!CP$7,"",IF(AG90=AG$5,1,0)))</f>
        <v/>
      </c>
      <c r="CQ90" s="82" t="str">
        <f>IF($B90="","",IF(Registrasi!$E$8&lt;Data!CQ$7,"",IF(AH90=AH$5,1,0)))</f>
        <v/>
      </c>
      <c r="CR90" s="82" t="str">
        <f>IF($B90="","",IF(Registrasi!$E$8&lt;Data!CR$7,"",IF(AI90=AI$5,1,0)))</f>
        <v/>
      </c>
      <c r="CS90" s="82" t="str">
        <f>IF($B90="","",IF(Registrasi!$E$8&lt;Data!CS$7,"",IF(AJ90=AJ$5,1,0)))</f>
        <v/>
      </c>
      <c r="CT90" s="82" t="str">
        <f>IF($B90="","",IF(Registrasi!$E$8&lt;Data!CT$7,"",IF(AK90=AK$5,1,0)))</f>
        <v/>
      </c>
      <c r="CU90" s="82" t="str">
        <f>IF($B90="","",IF(Registrasi!$E$8&lt;Data!CU$7,"",IF(AL90=AL$5,1,0)))</f>
        <v/>
      </c>
      <c r="CV90" s="82" t="str">
        <f>IF($B90="","",IF(Registrasi!$E$8&lt;Data!CV$7,"",IF(AM90=AM$5,1,0)))</f>
        <v/>
      </c>
      <c r="CW90" s="82" t="str">
        <f>IF($B90="","",IF(Registrasi!$E$8&lt;Data!CW$7,"",IF(AN90=AN$5,1,0)))</f>
        <v/>
      </c>
      <c r="CX90" s="82" t="str">
        <f>IF($B90="","",IF(Registrasi!$E$8&lt;Data!CX$7,"",IF(AO90=AO$5,1,0)))</f>
        <v/>
      </c>
      <c r="CY90" s="82" t="str">
        <f>IF($B90="","",IF(Registrasi!$E$8&lt;Data!CY$7,"",IF(AP90=AP$5,1,0)))</f>
        <v/>
      </c>
      <c r="CZ90" s="82" t="str">
        <f>IF($B90="","",IF(Registrasi!$E$8&lt;Data!CZ$7,"",IF(AQ90=AQ$5,1,0)))</f>
        <v/>
      </c>
      <c r="DA90" s="82" t="str">
        <f>IF($B90="","",IF(Registrasi!$E$8&lt;Data!DA$7,"",IF(AR90=AR$5,1,0)))</f>
        <v/>
      </c>
      <c r="DB90" s="82" t="str">
        <f>IF($B90="","",IF(Registrasi!$E$8&lt;Data!DB$7,"",IF(AS90=AS$5,1,0)))</f>
        <v/>
      </c>
      <c r="DC90" s="82" t="str">
        <f>IF($B90="","",IF(Registrasi!$E$8&lt;Data!DC$7,"",IF(AT90=AT$5,1,0)))</f>
        <v/>
      </c>
      <c r="DD90" s="82" t="str">
        <f>IF($B90="","",IF(Registrasi!$E$8&lt;Data!DD$7,"",IF(AU90=AU$5,1,0)))</f>
        <v/>
      </c>
      <c r="DE90" s="82" t="str">
        <f>IF($B90="","",IF(Registrasi!$E$8&lt;Data!DE$7,"",IF(AV90=AV$5,1,0)))</f>
        <v/>
      </c>
      <c r="DF90" s="82" t="str">
        <f>IF($B90="","",IF(Registrasi!$E$8&lt;Data!DF$7,"",IF(AW90=AW$5,1,0)))</f>
        <v/>
      </c>
      <c r="DG90" s="82" t="str">
        <f>IF($B90="","",IF(Registrasi!$E$8&lt;Data!DG$7,"",IF(AX90=AX$5,1,0)))</f>
        <v/>
      </c>
      <c r="DH90" s="82" t="str">
        <f>IF($B90="","",IF(Registrasi!$E$8&lt;Data!DH$7,"",IF(AY90=AY$5,1,0)))</f>
        <v/>
      </c>
      <c r="DI90" s="82" t="str">
        <f>IF($B90="","",IF(Registrasi!$E$8&lt;Data!DI$7,"",IF(AZ90=AZ$5,1,0)))</f>
        <v/>
      </c>
      <c r="DJ90" s="82" t="str">
        <f>IF($B90="","",IF(Registrasi!$E$8&lt;Data!DJ$7,"",IF(BA90=BA$5,1,0)))</f>
        <v/>
      </c>
      <c r="DK90" s="82" t="str">
        <f>IF($B90="","",IF(Registrasi!$E$8&lt;Data!DK$7,"",IF(BB90=BB$5,1,0)))</f>
        <v/>
      </c>
      <c r="DL90" s="82" t="str">
        <f>IF($B90="","",IF(Registrasi!$E$8&lt;Data!DL$7,"",IF(BC90=BC$5,1,0)))</f>
        <v/>
      </c>
      <c r="DM90" s="82" t="str">
        <f>IF($B90="","",IF(Registrasi!$E$8&lt;Data!DM$7,"",IF(BD90=BD$5,1,0)))</f>
        <v/>
      </c>
      <c r="DN90" s="82" t="str">
        <f>IF($B90="","",IF(Registrasi!$E$8&lt;Data!DN$7,"",IF(BE90=BE$5,1,0)))</f>
        <v/>
      </c>
      <c r="DO90" s="82" t="str">
        <f>IF($B90="","",IF(Registrasi!$E$8&lt;Data!DO$7,"",IF(BF90=BF$5,1,0)))</f>
        <v/>
      </c>
      <c r="DP90" s="82" t="str">
        <f>IF($B90="","",IF(Registrasi!$E$8&lt;Data!DP$7,"",IF(BG90=BG$5,1,0)))</f>
        <v/>
      </c>
      <c r="DQ90" s="82" t="str">
        <f>IF($B90="","",IF(Registrasi!$E$8&lt;Data!DQ$7,"",IF(BH90=BH$5,1,0)))</f>
        <v/>
      </c>
      <c r="DR90" s="82" t="str">
        <f>IF($B90="","",IF(Registrasi!$E$8&lt;Data!DR$7,"",IF(BI90=BI$5,1,0)))</f>
        <v/>
      </c>
      <c r="DS90" s="82" t="str">
        <f>IF($B90="","",IF(Registrasi!$E$8&lt;Data!DS$7,"",IF(BJ90=BJ$5,1,0)))</f>
        <v/>
      </c>
      <c r="DT90" s="82" t="str">
        <f>IF($B90="","",IF(Registrasi!$E$8&lt;Data!DT$7,"",IF(BK90=BK$5,1,0)))</f>
        <v/>
      </c>
      <c r="DU90" s="82" t="str">
        <f t="shared" si="2"/>
        <v/>
      </c>
      <c r="DV90" s="82" t="str">
        <f>IF(B90="","",Registrasi!$E$8-DU90)</f>
        <v/>
      </c>
      <c r="DW90" s="83" t="str">
        <f>IFERROR(DU90/Registrasi!$E$8*Registrasi!$E$10,"")</f>
        <v/>
      </c>
      <c r="DX90" s="82" t="str">
        <f>IF(B90="","",IF(DW90&gt;=Registrasi!$E$9,"Tuntas","Tidak Tuntas"))</f>
        <v/>
      </c>
    </row>
    <row r="91" spans="1:128" x14ac:dyDescent="0.25">
      <c r="A91" s="12" t="str">
        <f>IF(B91="","",IFERROR(RANK(DU91,$DU$8:$DU$107,0)+COUNTIF($DU$5:$DU91,DU91)-1,""))</f>
        <v/>
      </c>
      <c r="B91" s="50" t="str">
        <f>IF(Registrasi!$E$7&gt;Data!B90,Data!B90+1,"")</f>
        <v/>
      </c>
      <c r="C91" s="58"/>
      <c r="D91" s="51"/>
      <c r="E91" s="51"/>
      <c r="F91" s="51"/>
      <c r="G91" s="51"/>
      <c r="H91" s="51"/>
      <c r="I91" s="53"/>
      <c r="J91" s="53"/>
      <c r="K91" s="53"/>
      <c r="L91" s="53"/>
      <c r="M91" s="53"/>
      <c r="N91" s="51"/>
      <c r="O91" s="51"/>
      <c r="P91" s="51"/>
      <c r="Q91" s="51"/>
      <c r="R91" s="51"/>
      <c r="S91" s="53"/>
      <c r="T91" s="53"/>
      <c r="U91" s="53"/>
      <c r="V91" s="53"/>
      <c r="W91" s="53"/>
      <c r="X91" s="51"/>
      <c r="Y91" s="51"/>
      <c r="Z91" s="51"/>
      <c r="AA91" s="51"/>
      <c r="AB91" s="51"/>
      <c r="AC91" s="53"/>
      <c r="AD91" s="53"/>
      <c r="AE91" s="53"/>
      <c r="AF91" s="53"/>
      <c r="AG91" s="53"/>
      <c r="AH91" s="51"/>
      <c r="AI91" s="51"/>
      <c r="AJ91" s="51"/>
      <c r="AK91" s="51"/>
      <c r="AL91" s="51"/>
      <c r="AM91" s="53"/>
      <c r="AN91" s="53"/>
      <c r="AO91" s="53"/>
      <c r="AP91" s="53"/>
      <c r="AQ91" s="53"/>
      <c r="AR91" s="51"/>
      <c r="AS91" s="51"/>
      <c r="AT91" s="51"/>
      <c r="AU91" s="51"/>
      <c r="AV91" s="51"/>
      <c r="AW91" s="53"/>
      <c r="AX91" s="53"/>
      <c r="AY91" s="53"/>
      <c r="AZ91" s="53"/>
      <c r="BA91" s="53"/>
      <c r="BB91" s="51"/>
      <c r="BC91" s="51"/>
      <c r="BD91" s="51"/>
      <c r="BE91" s="51"/>
      <c r="BF91" s="51"/>
      <c r="BG91" s="53"/>
      <c r="BH91" s="53"/>
      <c r="BI91" s="53"/>
      <c r="BJ91" s="53"/>
      <c r="BK91" s="53"/>
      <c r="BM91" s="82" t="str">
        <f>IF($B91="","",IF(Registrasi!$E$8&lt;Data!BM$7,"",IF(D91=D$5,1,0)))</f>
        <v/>
      </c>
      <c r="BN91" s="82" t="str">
        <f>IF($B91="","",IF(Registrasi!$E$8&lt;Data!BN$7,"",IF(E91=E$5,1,0)))</f>
        <v/>
      </c>
      <c r="BO91" s="82" t="str">
        <f>IF($B91="","",IF(Registrasi!$E$8&lt;Data!BO$7,"",IF(F91=F$5,1,0)))</f>
        <v/>
      </c>
      <c r="BP91" s="82" t="str">
        <f>IF($B91="","",IF(Registrasi!$E$8&lt;Data!BP$7,"",IF(G91=G$5,1,0)))</f>
        <v/>
      </c>
      <c r="BQ91" s="82" t="str">
        <f>IF($B91="","",IF(Registrasi!$E$8&lt;Data!BQ$7,"",IF(H91=H$5,1,0)))</f>
        <v/>
      </c>
      <c r="BR91" s="82" t="str">
        <f>IF($B91="","",IF(Registrasi!$E$8&lt;Data!BR$7,"",IF(I91=I$5,1,0)))</f>
        <v/>
      </c>
      <c r="BS91" s="82" t="str">
        <f>IF($B91="","",IF(Registrasi!$E$8&lt;Data!BS$7,"",IF(J91=J$5,1,0)))</f>
        <v/>
      </c>
      <c r="BT91" s="82" t="str">
        <f>IF($B91="","",IF(Registrasi!$E$8&lt;Data!BT$7,"",IF(K91=K$5,1,0)))</f>
        <v/>
      </c>
      <c r="BU91" s="82" t="str">
        <f>IF($B91="","",IF(Registrasi!$E$8&lt;Data!BU$7,"",IF(L91=L$5,1,0)))</f>
        <v/>
      </c>
      <c r="BV91" s="82" t="str">
        <f>IF($B91="","",IF(Registrasi!$E$8&lt;Data!BV$7,"",IF(M91=M$5,1,0)))</f>
        <v/>
      </c>
      <c r="BW91" s="82" t="str">
        <f>IF($B91="","",IF(Registrasi!$E$8&lt;Data!BW$7,"",IF(N91=N$5,1,0)))</f>
        <v/>
      </c>
      <c r="BX91" s="82" t="str">
        <f>IF($B91="","",IF(Registrasi!$E$8&lt;Data!BX$7,"",IF(O91=O$5,1,0)))</f>
        <v/>
      </c>
      <c r="BY91" s="82" t="str">
        <f>IF($B91="","",IF(Registrasi!$E$8&lt;Data!BY$7,"",IF(P91=P$5,1,0)))</f>
        <v/>
      </c>
      <c r="BZ91" s="82" t="str">
        <f>IF($B91="","",IF(Registrasi!$E$8&lt;Data!BZ$7,"",IF(Q91=Q$5,1,0)))</f>
        <v/>
      </c>
      <c r="CA91" s="82" t="str">
        <f>IF($B91="","",IF(Registrasi!$E$8&lt;Data!CA$7,"",IF(R91=R$5,1,0)))</f>
        <v/>
      </c>
      <c r="CB91" s="82" t="str">
        <f>IF($B91="","",IF(Registrasi!$E$8&lt;Data!CB$7,"",IF(S91=S$5,1,0)))</f>
        <v/>
      </c>
      <c r="CC91" s="82" t="str">
        <f>IF($B91="","",IF(Registrasi!$E$8&lt;Data!CC$7,"",IF(T91=T$5,1,0)))</f>
        <v/>
      </c>
      <c r="CD91" s="82" t="str">
        <f>IF($B91="","",IF(Registrasi!$E$8&lt;Data!CD$7,"",IF(U91=U$5,1,0)))</f>
        <v/>
      </c>
      <c r="CE91" s="82" t="str">
        <f>IF($B91="","",IF(Registrasi!$E$8&lt;Data!CE$7,"",IF(V91=V$5,1,0)))</f>
        <v/>
      </c>
      <c r="CF91" s="82" t="str">
        <f>IF($B91="","",IF(Registrasi!$E$8&lt;Data!CF$7,"",IF(W91=W$5,1,0)))</f>
        <v/>
      </c>
      <c r="CG91" s="82" t="str">
        <f>IF($B91="","",IF(Registrasi!$E$8&lt;Data!CG$7,"",IF(X91=X$5,1,0)))</f>
        <v/>
      </c>
      <c r="CH91" s="82" t="str">
        <f>IF($B91="","",IF(Registrasi!$E$8&lt;Data!CH$7,"",IF(Y91=Y$5,1,0)))</f>
        <v/>
      </c>
      <c r="CI91" s="82" t="str">
        <f>IF($B91="","",IF(Registrasi!$E$8&lt;Data!CI$7,"",IF(Z91=Z$5,1,0)))</f>
        <v/>
      </c>
      <c r="CJ91" s="82" t="str">
        <f>IF($B91="","",IF(Registrasi!$E$8&lt;Data!CJ$7,"",IF(AA91=AA$5,1,0)))</f>
        <v/>
      </c>
      <c r="CK91" s="82" t="str">
        <f>IF($B91="","",IF(Registrasi!$E$8&lt;Data!CK$7,"",IF(AB91=AB$5,1,0)))</f>
        <v/>
      </c>
      <c r="CL91" s="82" t="str">
        <f>IF($B91="","",IF(Registrasi!$E$8&lt;Data!CL$7,"",IF(AC91=AC$5,1,0)))</f>
        <v/>
      </c>
      <c r="CM91" s="82" t="str">
        <f>IF($B91="","",IF(Registrasi!$E$8&lt;Data!CM$7,"",IF(AD91=AD$5,1,0)))</f>
        <v/>
      </c>
      <c r="CN91" s="82" t="str">
        <f>IF($B91="","",IF(Registrasi!$E$8&lt;Data!CN$7,"",IF(AE91=AE$5,1,0)))</f>
        <v/>
      </c>
      <c r="CO91" s="82" t="str">
        <f>IF($B91="","",IF(Registrasi!$E$8&lt;Data!CO$7,"",IF(AF91=AF$5,1,0)))</f>
        <v/>
      </c>
      <c r="CP91" s="82" t="str">
        <f>IF($B91="","",IF(Registrasi!$E$8&lt;Data!CP$7,"",IF(AG91=AG$5,1,0)))</f>
        <v/>
      </c>
      <c r="CQ91" s="82" t="str">
        <f>IF($B91="","",IF(Registrasi!$E$8&lt;Data!CQ$7,"",IF(AH91=AH$5,1,0)))</f>
        <v/>
      </c>
      <c r="CR91" s="82" t="str">
        <f>IF($B91="","",IF(Registrasi!$E$8&lt;Data!CR$7,"",IF(AI91=AI$5,1,0)))</f>
        <v/>
      </c>
      <c r="CS91" s="82" t="str">
        <f>IF($B91="","",IF(Registrasi!$E$8&lt;Data!CS$7,"",IF(AJ91=AJ$5,1,0)))</f>
        <v/>
      </c>
      <c r="CT91" s="82" t="str">
        <f>IF($B91="","",IF(Registrasi!$E$8&lt;Data!CT$7,"",IF(AK91=AK$5,1,0)))</f>
        <v/>
      </c>
      <c r="CU91" s="82" t="str">
        <f>IF($B91="","",IF(Registrasi!$E$8&lt;Data!CU$7,"",IF(AL91=AL$5,1,0)))</f>
        <v/>
      </c>
      <c r="CV91" s="82" t="str">
        <f>IF($B91="","",IF(Registrasi!$E$8&lt;Data!CV$7,"",IF(AM91=AM$5,1,0)))</f>
        <v/>
      </c>
      <c r="CW91" s="82" t="str">
        <f>IF($B91="","",IF(Registrasi!$E$8&lt;Data!CW$7,"",IF(AN91=AN$5,1,0)))</f>
        <v/>
      </c>
      <c r="CX91" s="82" t="str">
        <f>IF($B91="","",IF(Registrasi!$E$8&lt;Data!CX$7,"",IF(AO91=AO$5,1,0)))</f>
        <v/>
      </c>
      <c r="CY91" s="82" t="str">
        <f>IF($B91="","",IF(Registrasi!$E$8&lt;Data!CY$7,"",IF(AP91=AP$5,1,0)))</f>
        <v/>
      </c>
      <c r="CZ91" s="82" t="str">
        <f>IF($B91="","",IF(Registrasi!$E$8&lt;Data!CZ$7,"",IF(AQ91=AQ$5,1,0)))</f>
        <v/>
      </c>
      <c r="DA91" s="82" t="str">
        <f>IF($B91="","",IF(Registrasi!$E$8&lt;Data!DA$7,"",IF(AR91=AR$5,1,0)))</f>
        <v/>
      </c>
      <c r="DB91" s="82" t="str">
        <f>IF($B91="","",IF(Registrasi!$E$8&lt;Data!DB$7,"",IF(AS91=AS$5,1,0)))</f>
        <v/>
      </c>
      <c r="DC91" s="82" t="str">
        <f>IF($B91="","",IF(Registrasi!$E$8&lt;Data!DC$7,"",IF(AT91=AT$5,1,0)))</f>
        <v/>
      </c>
      <c r="DD91" s="82" t="str">
        <f>IF($B91="","",IF(Registrasi!$E$8&lt;Data!DD$7,"",IF(AU91=AU$5,1,0)))</f>
        <v/>
      </c>
      <c r="DE91" s="82" t="str">
        <f>IF($B91="","",IF(Registrasi!$E$8&lt;Data!DE$7,"",IF(AV91=AV$5,1,0)))</f>
        <v/>
      </c>
      <c r="DF91" s="82" t="str">
        <f>IF($B91="","",IF(Registrasi!$E$8&lt;Data!DF$7,"",IF(AW91=AW$5,1,0)))</f>
        <v/>
      </c>
      <c r="DG91" s="82" t="str">
        <f>IF($B91="","",IF(Registrasi!$E$8&lt;Data!DG$7,"",IF(AX91=AX$5,1,0)))</f>
        <v/>
      </c>
      <c r="DH91" s="82" t="str">
        <f>IF($B91="","",IF(Registrasi!$E$8&lt;Data!DH$7,"",IF(AY91=AY$5,1,0)))</f>
        <v/>
      </c>
      <c r="DI91" s="82" t="str">
        <f>IF($B91="","",IF(Registrasi!$E$8&lt;Data!DI$7,"",IF(AZ91=AZ$5,1,0)))</f>
        <v/>
      </c>
      <c r="DJ91" s="82" t="str">
        <f>IF($B91="","",IF(Registrasi!$E$8&lt;Data!DJ$7,"",IF(BA91=BA$5,1,0)))</f>
        <v/>
      </c>
      <c r="DK91" s="82" t="str">
        <f>IF($B91="","",IF(Registrasi!$E$8&lt;Data!DK$7,"",IF(BB91=BB$5,1,0)))</f>
        <v/>
      </c>
      <c r="DL91" s="82" t="str">
        <f>IF($B91="","",IF(Registrasi!$E$8&lt;Data!DL$7,"",IF(BC91=BC$5,1,0)))</f>
        <v/>
      </c>
      <c r="DM91" s="82" t="str">
        <f>IF($B91="","",IF(Registrasi!$E$8&lt;Data!DM$7,"",IF(BD91=BD$5,1,0)))</f>
        <v/>
      </c>
      <c r="DN91" s="82" t="str">
        <f>IF($B91="","",IF(Registrasi!$E$8&lt;Data!DN$7,"",IF(BE91=BE$5,1,0)))</f>
        <v/>
      </c>
      <c r="DO91" s="82" t="str">
        <f>IF($B91="","",IF(Registrasi!$E$8&lt;Data!DO$7,"",IF(BF91=BF$5,1,0)))</f>
        <v/>
      </c>
      <c r="DP91" s="82" t="str">
        <f>IF($B91="","",IF(Registrasi!$E$8&lt;Data!DP$7,"",IF(BG91=BG$5,1,0)))</f>
        <v/>
      </c>
      <c r="DQ91" s="82" t="str">
        <f>IF($B91="","",IF(Registrasi!$E$8&lt;Data!DQ$7,"",IF(BH91=BH$5,1,0)))</f>
        <v/>
      </c>
      <c r="DR91" s="82" t="str">
        <f>IF($B91="","",IF(Registrasi!$E$8&lt;Data!DR$7,"",IF(BI91=BI$5,1,0)))</f>
        <v/>
      </c>
      <c r="DS91" s="82" t="str">
        <f>IF($B91="","",IF(Registrasi!$E$8&lt;Data!DS$7,"",IF(BJ91=BJ$5,1,0)))</f>
        <v/>
      </c>
      <c r="DT91" s="82" t="str">
        <f>IF($B91="","",IF(Registrasi!$E$8&lt;Data!DT$7,"",IF(BK91=BK$5,1,0)))</f>
        <v/>
      </c>
      <c r="DU91" s="82" t="str">
        <f t="shared" si="2"/>
        <v/>
      </c>
      <c r="DV91" s="82" t="str">
        <f>IF(B91="","",Registrasi!$E$8-DU91)</f>
        <v/>
      </c>
      <c r="DW91" s="83" t="str">
        <f>IFERROR(DU91/Registrasi!$E$8*Registrasi!$E$10,"")</f>
        <v/>
      </c>
      <c r="DX91" s="82" t="str">
        <f>IF(B91="","",IF(DW91&gt;=Registrasi!$E$9,"Tuntas","Tidak Tuntas"))</f>
        <v/>
      </c>
    </row>
    <row r="92" spans="1:128" x14ac:dyDescent="0.25">
      <c r="A92" s="12" t="str">
        <f>IF(B92="","",IFERROR(RANK(DU92,$DU$8:$DU$107,0)+COUNTIF($DU$5:$DU92,DU92)-1,""))</f>
        <v/>
      </c>
      <c r="B92" s="50" t="str">
        <f>IF(Registrasi!$E$7&gt;Data!B91,Data!B91+1,"")</f>
        <v/>
      </c>
      <c r="C92" s="58"/>
      <c r="D92" s="51"/>
      <c r="E92" s="51"/>
      <c r="F92" s="51"/>
      <c r="G92" s="51"/>
      <c r="H92" s="51"/>
      <c r="I92" s="53"/>
      <c r="J92" s="53"/>
      <c r="K92" s="53"/>
      <c r="L92" s="53"/>
      <c r="M92" s="53"/>
      <c r="N92" s="51"/>
      <c r="O92" s="51"/>
      <c r="P92" s="51"/>
      <c r="Q92" s="51"/>
      <c r="R92" s="51"/>
      <c r="S92" s="53"/>
      <c r="T92" s="53"/>
      <c r="U92" s="53"/>
      <c r="V92" s="53"/>
      <c r="W92" s="53"/>
      <c r="X92" s="51"/>
      <c r="Y92" s="51"/>
      <c r="Z92" s="51"/>
      <c r="AA92" s="51"/>
      <c r="AB92" s="51"/>
      <c r="AC92" s="53"/>
      <c r="AD92" s="53"/>
      <c r="AE92" s="53"/>
      <c r="AF92" s="53"/>
      <c r="AG92" s="53"/>
      <c r="AH92" s="51"/>
      <c r="AI92" s="51"/>
      <c r="AJ92" s="51"/>
      <c r="AK92" s="51"/>
      <c r="AL92" s="51"/>
      <c r="AM92" s="53"/>
      <c r="AN92" s="53"/>
      <c r="AO92" s="53"/>
      <c r="AP92" s="53"/>
      <c r="AQ92" s="53"/>
      <c r="AR92" s="51"/>
      <c r="AS92" s="51"/>
      <c r="AT92" s="51"/>
      <c r="AU92" s="51"/>
      <c r="AV92" s="51"/>
      <c r="AW92" s="53"/>
      <c r="AX92" s="53"/>
      <c r="AY92" s="53"/>
      <c r="AZ92" s="53"/>
      <c r="BA92" s="53"/>
      <c r="BB92" s="51"/>
      <c r="BC92" s="51"/>
      <c r="BD92" s="51"/>
      <c r="BE92" s="51"/>
      <c r="BF92" s="51"/>
      <c r="BG92" s="53"/>
      <c r="BH92" s="53"/>
      <c r="BI92" s="53"/>
      <c r="BJ92" s="53"/>
      <c r="BK92" s="53"/>
      <c r="BM92" s="82" t="str">
        <f>IF($B92="","",IF(Registrasi!$E$8&lt;Data!BM$7,"",IF(D92=D$5,1,0)))</f>
        <v/>
      </c>
      <c r="BN92" s="82" t="str">
        <f>IF($B92="","",IF(Registrasi!$E$8&lt;Data!BN$7,"",IF(E92=E$5,1,0)))</f>
        <v/>
      </c>
      <c r="BO92" s="82" t="str">
        <f>IF($B92="","",IF(Registrasi!$E$8&lt;Data!BO$7,"",IF(F92=F$5,1,0)))</f>
        <v/>
      </c>
      <c r="BP92" s="82" t="str">
        <f>IF($B92="","",IF(Registrasi!$E$8&lt;Data!BP$7,"",IF(G92=G$5,1,0)))</f>
        <v/>
      </c>
      <c r="BQ92" s="82" t="str">
        <f>IF($B92="","",IF(Registrasi!$E$8&lt;Data!BQ$7,"",IF(H92=H$5,1,0)))</f>
        <v/>
      </c>
      <c r="BR92" s="82" t="str">
        <f>IF($B92="","",IF(Registrasi!$E$8&lt;Data!BR$7,"",IF(I92=I$5,1,0)))</f>
        <v/>
      </c>
      <c r="BS92" s="82" t="str">
        <f>IF($B92="","",IF(Registrasi!$E$8&lt;Data!BS$7,"",IF(J92=J$5,1,0)))</f>
        <v/>
      </c>
      <c r="BT92" s="82" t="str">
        <f>IF($B92="","",IF(Registrasi!$E$8&lt;Data!BT$7,"",IF(K92=K$5,1,0)))</f>
        <v/>
      </c>
      <c r="BU92" s="82" t="str">
        <f>IF($B92="","",IF(Registrasi!$E$8&lt;Data!BU$7,"",IF(L92=L$5,1,0)))</f>
        <v/>
      </c>
      <c r="BV92" s="82" t="str">
        <f>IF($B92="","",IF(Registrasi!$E$8&lt;Data!BV$7,"",IF(M92=M$5,1,0)))</f>
        <v/>
      </c>
      <c r="BW92" s="82" t="str">
        <f>IF($B92="","",IF(Registrasi!$E$8&lt;Data!BW$7,"",IF(N92=N$5,1,0)))</f>
        <v/>
      </c>
      <c r="BX92" s="82" t="str">
        <f>IF($B92="","",IF(Registrasi!$E$8&lt;Data!BX$7,"",IF(O92=O$5,1,0)))</f>
        <v/>
      </c>
      <c r="BY92" s="82" t="str">
        <f>IF($B92="","",IF(Registrasi!$E$8&lt;Data!BY$7,"",IF(P92=P$5,1,0)))</f>
        <v/>
      </c>
      <c r="BZ92" s="82" t="str">
        <f>IF($B92="","",IF(Registrasi!$E$8&lt;Data!BZ$7,"",IF(Q92=Q$5,1,0)))</f>
        <v/>
      </c>
      <c r="CA92" s="82" t="str">
        <f>IF($B92="","",IF(Registrasi!$E$8&lt;Data!CA$7,"",IF(R92=R$5,1,0)))</f>
        <v/>
      </c>
      <c r="CB92" s="82" t="str">
        <f>IF($B92="","",IF(Registrasi!$E$8&lt;Data!CB$7,"",IF(S92=S$5,1,0)))</f>
        <v/>
      </c>
      <c r="CC92" s="82" t="str">
        <f>IF($B92="","",IF(Registrasi!$E$8&lt;Data!CC$7,"",IF(T92=T$5,1,0)))</f>
        <v/>
      </c>
      <c r="CD92" s="82" t="str">
        <f>IF($B92="","",IF(Registrasi!$E$8&lt;Data!CD$7,"",IF(U92=U$5,1,0)))</f>
        <v/>
      </c>
      <c r="CE92" s="82" t="str">
        <f>IF($B92="","",IF(Registrasi!$E$8&lt;Data!CE$7,"",IF(V92=V$5,1,0)))</f>
        <v/>
      </c>
      <c r="CF92" s="82" t="str">
        <f>IF($B92="","",IF(Registrasi!$E$8&lt;Data!CF$7,"",IF(W92=W$5,1,0)))</f>
        <v/>
      </c>
      <c r="CG92" s="82" t="str">
        <f>IF($B92="","",IF(Registrasi!$E$8&lt;Data!CG$7,"",IF(X92=X$5,1,0)))</f>
        <v/>
      </c>
      <c r="CH92" s="82" t="str">
        <f>IF($B92="","",IF(Registrasi!$E$8&lt;Data!CH$7,"",IF(Y92=Y$5,1,0)))</f>
        <v/>
      </c>
      <c r="CI92" s="82" t="str">
        <f>IF($B92="","",IF(Registrasi!$E$8&lt;Data!CI$7,"",IF(Z92=Z$5,1,0)))</f>
        <v/>
      </c>
      <c r="CJ92" s="82" t="str">
        <f>IF($B92="","",IF(Registrasi!$E$8&lt;Data!CJ$7,"",IF(AA92=AA$5,1,0)))</f>
        <v/>
      </c>
      <c r="CK92" s="82" t="str">
        <f>IF($B92="","",IF(Registrasi!$E$8&lt;Data!CK$7,"",IF(AB92=AB$5,1,0)))</f>
        <v/>
      </c>
      <c r="CL92" s="82" t="str">
        <f>IF($B92="","",IF(Registrasi!$E$8&lt;Data!CL$7,"",IF(AC92=AC$5,1,0)))</f>
        <v/>
      </c>
      <c r="CM92" s="82" t="str">
        <f>IF($B92="","",IF(Registrasi!$E$8&lt;Data!CM$7,"",IF(AD92=AD$5,1,0)))</f>
        <v/>
      </c>
      <c r="CN92" s="82" t="str">
        <f>IF($B92="","",IF(Registrasi!$E$8&lt;Data!CN$7,"",IF(AE92=AE$5,1,0)))</f>
        <v/>
      </c>
      <c r="CO92" s="82" t="str">
        <f>IF($B92="","",IF(Registrasi!$E$8&lt;Data!CO$7,"",IF(AF92=AF$5,1,0)))</f>
        <v/>
      </c>
      <c r="CP92" s="82" t="str">
        <f>IF($B92="","",IF(Registrasi!$E$8&lt;Data!CP$7,"",IF(AG92=AG$5,1,0)))</f>
        <v/>
      </c>
      <c r="CQ92" s="82" t="str">
        <f>IF($B92="","",IF(Registrasi!$E$8&lt;Data!CQ$7,"",IF(AH92=AH$5,1,0)))</f>
        <v/>
      </c>
      <c r="CR92" s="82" t="str">
        <f>IF($B92="","",IF(Registrasi!$E$8&lt;Data!CR$7,"",IF(AI92=AI$5,1,0)))</f>
        <v/>
      </c>
      <c r="CS92" s="82" t="str">
        <f>IF($B92="","",IF(Registrasi!$E$8&lt;Data!CS$7,"",IF(AJ92=AJ$5,1,0)))</f>
        <v/>
      </c>
      <c r="CT92" s="82" t="str">
        <f>IF($B92="","",IF(Registrasi!$E$8&lt;Data!CT$7,"",IF(AK92=AK$5,1,0)))</f>
        <v/>
      </c>
      <c r="CU92" s="82" t="str">
        <f>IF($B92="","",IF(Registrasi!$E$8&lt;Data!CU$7,"",IF(AL92=AL$5,1,0)))</f>
        <v/>
      </c>
      <c r="CV92" s="82" t="str">
        <f>IF($B92="","",IF(Registrasi!$E$8&lt;Data!CV$7,"",IF(AM92=AM$5,1,0)))</f>
        <v/>
      </c>
      <c r="CW92" s="82" t="str">
        <f>IF($B92="","",IF(Registrasi!$E$8&lt;Data!CW$7,"",IF(AN92=AN$5,1,0)))</f>
        <v/>
      </c>
      <c r="CX92" s="82" t="str">
        <f>IF($B92="","",IF(Registrasi!$E$8&lt;Data!CX$7,"",IF(AO92=AO$5,1,0)))</f>
        <v/>
      </c>
      <c r="CY92" s="82" t="str">
        <f>IF($B92="","",IF(Registrasi!$E$8&lt;Data!CY$7,"",IF(AP92=AP$5,1,0)))</f>
        <v/>
      </c>
      <c r="CZ92" s="82" t="str">
        <f>IF($B92="","",IF(Registrasi!$E$8&lt;Data!CZ$7,"",IF(AQ92=AQ$5,1,0)))</f>
        <v/>
      </c>
      <c r="DA92" s="82" t="str">
        <f>IF($B92="","",IF(Registrasi!$E$8&lt;Data!DA$7,"",IF(AR92=AR$5,1,0)))</f>
        <v/>
      </c>
      <c r="DB92" s="82" t="str">
        <f>IF($B92="","",IF(Registrasi!$E$8&lt;Data!DB$7,"",IF(AS92=AS$5,1,0)))</f>
        <v/>
      </c>
      <c r="DC92" s="82" t="str">
        <f>IF($B92="","",IF(Registrasi!$E$8&lt;Data!DC$7,"",IF(AT92=AT$5,1,0)))</f>
        <v/>
      </c>
      <c r="DD92" s="82" t="str">
        <f>IF($B92="","",IF(Registrasi!$E$8&lt;Data!DD$7,"",IF(AU92=AU$5,1,0)))</f>
        <v/>
      </c>
      <c r="DE92" s="82" t="str">
        <f>IF($B92="","",IF(Registrasi!$E$8&lt;Data!DE$7,"",IF(AV92=AV$5,1,0)))</f>
        <v/>
      </c>
      <c r="DF92" s="82" t="str">
        <f>IF($B92="","",IF(Registrasi!$E$8&lt;Data!DF$7,"",IF(AW92=AW$5,1,0)))</f>
        <v/>
      </c>
      <c r="DG92" s="82" t="str">
        <f>IF($B92="","",IF(Registrasi!$E$8&lt;Data!DG$7,"",IF(AX92=AX$5,1,0)))</f>
        <v/>
      </c>
      <c r="DH92" s="82" t="str">
        <f>IF($B92="","",IF(Registrasi!$E$8&lt;Data!DH$7,"",IF(AY92=AY$5,1,0)))</f>
        <v/>
      </c>
      <c r="DI92" s="82" t="str">
        <f>IF($B92="","",IF(Registrasi!$E$8&lt;Data!DI$7,"",IF(AZ92=AZ$5,1,0)))</f>
        <v/>
      </c>
      <c r="DJ92" s="82" t="str">
        <f>IF($B92="","",IF(Registrasi!$E$8&lt;Data!DJ$7,"",IF(BA92=BA$5,1,0)))</f>
        <v/>
      </c>
      <c r="DK92" s="82" t="str">
        <f>IF($B92="","",IF(Registrasi!$E$8&lt;Data!DK$7,"",IF(BB92=BB$5,1,0)))</f>
        <v/>
      </c>
      <c r="DL92" s="82" t="str">
        <f>IF($B92="","",IF(Registrasi!$E$8&lt;Data!DL$7,"",IF(BC92=BC$5,1,0)))</f>
        <v/>
      </c>
      <c r="DM92" s="82" t="str">
        <f>IF($B92="","",IF(Registrasi!$E$8&lt;Data!DM$7,"",IF(BD92=BD$5,1,0)))</f>
        <v/>
      </c>
      <c r="DN92" s="82" t="str">
        <f>IF($B92="","",IF(Registrasi!$E$8&lt;Data!DN$7,"",IF(BE92=BE$5,1,0)))</f>
        <v/>
      </c>
      <c r="DO92" s="82" t="str">
        <f>IF($B92="","",IF(Registrasi!$E$8&lt;Data!DO$7,"",IF(BF92=BF$5,1,0)))</f>
        <v/>
      </c>
      <c r="DP92" s="82" t="str">
        <f>IF($B92="","",IF(Registrasi!$E$8&lt;Data!DP$7,"",IF(BG92=BG$5,1,0)))</f>
        <v/>
      </c>
      <c r="DQ92" s="82" t="str">
        <f>IF($B92="","",IF(Registrasi!$E$8&lt;Data!DQ$7,"",IF(BH92=BH$5,1,0)))</f>
        <v/>
      </c>
      <c r="DR92" s="82" t="str">
        <f>IF($B92="","",IF(Registrasi!$E$8&lt;Data!DR$7,"",IF(BI92=BI$5,1,0)))</f>
        <v/>
      </c>
      <c r="DS92" s="82" t="str">
        <f>IF($B92="","",IF(Registrasi!$E$8&lt;Data!DS$7,"",IF(BJ92=BJ$5,1,0)))</f>
        <v/>
      </c>
      <c r="DT92" s="82" t="str">
        <f>IF($B92="","",IF(Registrasi!$E$8&lt;Data!DT$7,"",IF(BK92=BK$5,1,0)))</f>
        <v/>
      </c>
      <c r="DU92" s="82" t="str">
        <f t="shared" si="2"/>
        <v/>
      </c>
      <c r="DV92" s="82" t="str">
        <f>IF(B92="","",Registrasi!$E$8-DU92)</f>
        <v/>
      </c>
      <c r="DW92" s="83" t="str">
        <f>IFERROR(DU92/Registrasi!$E$8*Registrasi!$E$10,"")</f>
        <v/>
      </c>
      <c r="DX92" s="82" t="str">
        <f>IF(B92="","",IF(DW92&gt;=Registrasi!$E$9,"Tuntas","Tidak Tuntas"))</f>
        <v/>
      </c>
    </row>
    <row r="93" spans="1:128" x14ac:dyDescent="0.25">
      <c r="A93" s="12" t="str">
        <f>IF(B93="","",IFERROR(RANK(DU93,$DU$8:$DU$107,0)+COUNTIF($DU$5:$DU93,DU93)-1,""))</f>
        <v/>
      </c>
      <c r="B93" s="50" t="str">
        <f>IF(Registrasi!$E$7&gt;Data!B92,Data!B92+1,"")</f>
        <v/>
      </c>
      <c r="C93" s="58"/>
      <c r="D93" s="51"/>
      <c r="E93" s="51"/>
      <c r="F93" s="51"/>
      <c r="G93" s="51"/>
      <c r="H93" s="51"/>
      <c r="I93" s="53"/>
      <c r="J93" s="53"/>
      <c r="K93" s="53"/>
      <c r="L93" s="53"/>
      <c r="M93" s="53"/>
      <c r="N93" s="51"/>
      <c r="O93" s="51"/>
      <c r="P93" s="51"/>
      <c r="Q93" s="51"/>
      <c r="R93" s="51"/>
      <c r="S93" s="53"/>
      <c r="T93" s="53"/>
      <c r="U93" s="53"/>
      <c r="V93" s="53"/>
      <c r="W93" s="53"/>
      <c r="X93" s="51"/>
      <c r="Y93" s="51"/>
      <c r="Z93" s="51"/>
      <c r="AA93" s="51"/>
      <c r="AB93" s="51"/>
      <c r="AC93" s="53"/>
      <c r="AD93" s="53"/>
      <c r="AE93" s="53"/>
      <c r="AF93" s="53"/>
      <c r="AG93" s="53"/>
      <c r="AH93" s="51"/>
      <c r="AI93" s="51"/>
      <c r="AJ93" s="51"/>
      <c r="AK93" s="51"/>
      <c r="AL93" s="51"/>
      <c r="AM93" s="53"/>
      <c r="AN93" s="53"/>
      <c r="AO93" s="53"/>
      <c r="AP93" s="53"/>
      <c r="AQ93" s="53"/>
      <c r="AR93" s="51"/>
      <c r="AS93" s="51"/>
      <c r="AT93" s="51"/>
      <c r="AU93" s="51"/>
      <c r="AV93" s="51"/>
      <c r="AW93" s="53"/>
      <c r="AX93" s="53"/>
      <c r="AY93" s="53"/>
      <c r="AZ93" s="53"/>
      <c r="BA93" s="53"/>
      <c r="BB93" s="51"/>
      <c r="BC93" s="51"/>
      <c r="BD93" s="51"/>
      <c r="BE93" s="51"/>
      <c r="BF93" s="51"/>
      <c r="BG93" s="53"/>
      <c r="BH93" s="53"/>
      <c r="BI93" s="53"/>
      <c r="BJ93" s="53"/>
      <c r="BK93" s="53"/>
      <c r="BM93" s="82" t="str">
        <f>IF($B93="","",IF(Registrasi!$E$8&lt;Data!BM$7,"",IF(D93=D$5,1,0)))</f>
        <v/>
      </c>
      <c r="BN93" s="82" t="str">
        <f>IF($B93="","",IF(Registrasi!$E$8&lt;Data!BN$7,"",IF(E93=E$5,1,0)))</f>
        <v/>
      </c>
      <c r="BO93" s="82" t="str">
        <f>IF($B93="","",IF(Registrasi!$E$8&lt;Data!BO$7,"",IF(F93=F$5,1,0)))</f>
        <v/>
      </c>
      <c r="BP93" s="82" t="str">
        <f>IF($B93="","",IF(Registrasi!$E$8&lt;Data!BP$7,"",IF(G93=G$5,1,0)))</f>
        <v/>
      </c>
      <c r="BQ93" s="82" t="str">
        <f>IF($B93="","",IF(Registrasi!$E$8&lt;Data!BQ$7,"",IF(H93=H$5,1,0)))</f>
        <v/>
      </c>
      <c r="BR93" s="82" t="str">
        <f>IF($B93="","",IF(Registrasi!$E$8&lt;Data!BR$7,"",IF(I93=I$5,1,0)))</f>
        <v/>
      </c>
      <c r="BS93" s="82" t="str">
        <f>IF($B93="","",IF(Registrasi!$E$8&lt;Data!BS$7,"",IF(J93=J$5,1,0)))</f>
        <v/>
      </c>
      <c r="BT93" s="82" t="str">
        <f>IF($B93="","",IF(Registrasi!$E$8&lt;Data!BT$7,"",IF(K93=K$5,1,0)))</f>
        <v/>
      </c>
      <c r="BU93" s="82" t="str">
        <f>IF($B93="","",IF(Registrasi!$E$8&lt;Data!BU$7,"",IF(L93=L$5,1,0)))</f>
        <v/>
      </c>
      <c r="BV93" s="82" t="str">
        <f>IF($B93="","",IF(Registrasi!$E$8&lt;Data!BV$7,"",IF(M93=M$5,1,0)))</f>
        <v/>
      </c>
      <c r="BW93" s="82" t="str">
        <f>IF($B93="","",IF(Registrasi!$E$8&lt;Data!BW$7,"",IF(N93=N$5,1,0)))</f>
        <v/>
      </c>
      <c r="BX93" s="82" t="str">
        <f>IF($B93="","",IF(Registrasi!$E$8&lt;Data!BX$7,"",IF(O93=O$5,1,0)))</f>
        <v/>
      </c>
      <c r="BY93" s="82" t="str">
        <f>IF($B93="","",IF(Registrasi!$E$8&lt;Data!BY$7,"",IF(P93=P$5,1,0)))</f>
        <v/>
      </c>
      <c r="BZ93" s="82" t="str">
        <f>IF($B93="","",IF(Registrasi!$E$8&lt;Data!BZ$7,"",IF(Q93=Q$5,1,0)))</f>
        <v/>
      </c>
      <c r="CA93" s="82" t="str">
        <f>IF($B93="","",IF(Registrasi!$E$8&lt;Data!CA$7,"",IF(R93=R$5,1,0)))</f>
        <v/>
      </c>
      <c r="CB93" s="82" t="str">
        <f>IF($B93="","",IF(Registrasi!$E$8&lt;Data!CB$7,"",IF(S93=S$5,1,0)))</f>
        <v/>
      </c>
      <c r="CC93" s="82" t="str">
        <f>IF($B93="","",IF(Registrasi!$E$8&lt;Data!CC$7,"",IF(T93=T$5,1,0)))</f>
        <v/>
      </c>
      <c r="CD93" s="82" t="str">
        <f>IF($B93="","",IF(Registrasi!$E$8&lt;Data!CD$7,"",IF(U93=U$5,1,0)))</f>
        <v/>
      </c>
      <c r="CE93" s="82" t="str">
        <f>IF($B93="","",IF(Registrasi!$E$8&lt;Data!CE$7,"",IF(V93=V$5,1,0)))</f>
        <v/>
      </c>
      <c r="CF93" s="82" t="str">
        <f>IF($B93="","",IF(Registrasi!$E$8&lt;Data!CF$7,"",IF(W93=W$5,1,0)))</f>
        <v/>
      </c>
      <c r="CG93" s="82" t="str">
        <f>IF($B93="","",IF(Registrasi!$E$8&lt;Data!CG$7,"",IF(X93=X$5,1,0)))</f>
        <v/>
      </c>
      <c r="CH93" s="82" t="str">
        <f>IF($B93="","",IF(Registrasi!$E$8&lt;Data!CH$7,"",IF(Y93=Y$5,1,0)))</f>
        <v/>
      </c>
      <c r="CI93" s="82" t="str">
        <f>IF($B93="","",IF(Registrasi!$E$8&lt;Data!CI$7,"",IF(Z93=Z$5,1,0)))</f>
        <v/>
      </c>
      <c r="CJ93" s="82" t="str">
        <f>IF($B93="","",IF(Registrasi!$E$8&lt;Data!CJ$7,"",IF(AA93=AA$5,1,0)))</f>
        <v/>
      </c>
      <c r="CK93" s="82" t="str">
        <f>IF($B93="","",IF(Registrasi!$E$8&lt;Data!CK$7,"",IF(AB93=AB$5,1,0)))</f>
        <v/>
      </c>
      <c r="CL93" s="82" t="str">
        <f>IF($B93="","",IF(Registrasi!$E$8&lt;Data!CL$7,"",IF(AC93=AC$5,1,0)))</f>
        <v/>
      </c>
      <c r="CM93" s="82" t="str">
        <f>IF($B93="","",IF(Registrasi!$E$8&lt;Data!CM$7,"",IF(AD93=AD$5,1,0)))</f>
        <v/>
      </c>
      <c r="CN93" s="82" t="str">
        <f>IF($B93="","",IF(Registrasi!$E$8&lt;Data!CN$7,"",IF(AE93=AE$5,1,0)))</f>
        <v/>
      </c>
      <c r="CO93" s="82" t="str">
        <f>IF($B93="","",IF(Registrasi!$E$8&lt;Data!CO$7,"",IF(AF93=AF$5,1,0)))</f>
        <v/>
      </c>
      <c r="CP93" s="82" t="str">
        <f>IF($B93="","",IF(Registrasi!$E$8&lt;Data!CP$7,"",IF(AG93=AG$5,1,0)))</f>
        <v/>
      </c>
      <c r="CQ93" s="82" t="str">
        <f>IF($B93="","",IF(Registrasi!$E$8&lt;Data!CQ$7,"",IF(AH93=AH$5,1,0)))</f>
        <v/>
      </c>
      <c r="CR93" s="82" t="str">
        <f>IF($B93="","",IF(Registrasi!$E$8&lt;Data!CR$7,"",IF(AI93=AI$5,1,0)))</f>
        <v/>
      </c>
      <c r="CS93" s="82" t="str">
        <f>IF($B93="","",IF(Registrasi!$E$8&lt;Data!CS$7,"",IF(AJ93=AJ$5,1,0)))</f>
        <v/>
      </c>
      <c r="CT93" s="82" t="str">
        <f>IF($B93="","",IF(Registrasi!$E$8&lt;Data!CT$7,"",IF(AK93=AK$5,1,0)))</f>
        <v/>
      </c>
      <c r="CU93" s="82" t="str">
        <f>IF($B93="","",IF(Registrasi!$E$8&lt;Data!CU$7,"",IF(AL93=AL$5,1,0)))</f>
        <v/>
      </c>
      <c r="CV93" s="82" t="str">
        <f>IF($B93="","",IF(Registrasi!$E$8&lt;Data!CV$7,"",IF(AM93=AM$5,1,0)))</f>
        <v/>
      </c>
      <c r="CW93" s="82" t="str">
        <f>IF($B93="","",IF(Registrasi!$E$8&lt;Data!CW$7,"",IF(AN93=AN$5,1,0)))</f>
        <v/>
      </c>
      <c r="CX93" s="82" t="str">
        <f>IF($B93="","",IF(Registrasi!$E$8&lt;Data!CX$7,"",IF(AO93=AO$5,1,0)))</f>
        <v/>
      </c>
      <c r="CY93" s="82" t="str">
        <f>IF($B93="","",IF(Registrasi!$E$8&lt;Data!CY$7,"",IF(AP93=AP$5,1,0)))</f>
        <v/>
      </c>
      <c r="CZ93" s="82" t="str">
        <f>IF($B93="","",IF(Registrasi!$E$8&lt;Data!CZ$7,"",IF(AQ93=AQ$5,1,0)))</f>
        <v/>
      </c>
      <c r="DA93" s="82" t="str">
        <f>IF($B93="","",IF(Registrasi!$E$8&lt;Data!DA$7,"",IF(AR93=AR$5,1,0)))</f>
        <v/>
      </c>
      <c r="DB93" s="82" t="str">
        <f>IF($B93="","",IF(Registrasi!$E$8&lt;Data!DB$7,"",IF(AS93=AS$5,1,0)))</f>
        <v/>
      </c>
      <c r="DC93" s="82" t="str">
        <f>IF($B93="","",IF(Registrasi!$E$8&lt;Data!DC$7,"",IF(AT93=AT$5,1,0)))</f>
        <v/>
      </c>
      <c r="DD93" s="82" t="str">
        <f>IF($B93="","",IF(Registrasi!$E$8&lt;Data!DD$7,"",IF(AU93=AU$5,1,0)))</f>
        <v/>
      </c>
      <c r="DE93" s="82" t="str">
        <f>IF($B93="","",IF(Registrasi!$E$8&lt;Data!DE$7,"",IF(AV93=AV$5,1,0)))</f>
        <v/>
      </c>
      <c r="DF93" s="82" t="str">
        <f>IF($B93="","",IF(Registrasi!$E$8&lt;Data!DF$7,"",IF(AW93=AW$5,1,0)))</f>
        <v/>
      </c>
      <c r="DG93" s="82" t="str">
        <f>IF($B93="","",IF(Registrasi!$E$8&lt;Data!DG$7,"",IF(AX93=AX$5,1,0)))</f>
        <v/>
      </c>
      <c r="DH93" s="82" t="str">
        <f>IF($B93="","",IF(Registrasi!$E$8&lt;Data!DH$7,"",IF(AY93=AY$5,1,0)))</f>
        <v/>
      </c>
      <c r="DI93" s="82" t="str">
        <f>IF($B93="","",IF(Registrasi!$E$8&lt;Data!DI$7,"",IF(AZ93=AZ$5,1,0)))</f>
        <v/>
      </c>
      <c r="DJ93" s="82" t="str">
        <f>IF($B93="","",IF(Registrasi!$E$8&lt;Data!DJ$7,"",IF(BA93=BA$5,1,0)))</f>
        <v/>
      </c>
      <c r="DK93" s="82" t="str">
        <f>IF($B93="","",IF(Registrasi!$E$8&lt;Data!DK$7,"",IF(BB93=BB$5,1,0)))</f>
        <v/>
      </c>
      <c r="DL93" s="82" t="str">
        <f>IF($B93="","",IF(Registrasi!$E$8&lt;Data!DL$7,"",IF(BC93=BC$5,1,0)))</f>
        <v/>
      </c>
      <c r="DM93" s="82" t="str">
        <f>IF($B93="","",IF(Registrasi!$E$8&lt;Data!DM$7,"",IF(BD93=BD$5,1,0)))</f>
        <v/>
      </c>
      <c r="DN93" s="82" t="str">
        <f>IF($B93="","",IF(Registrasi!$E$8&lt;Data!DN$7,"",IF(BE93=BE$5,1,0)))</f>
        <v/>
      </c>
      <c r="DO93" s="82" t="str">
        <f>IF($B93="","",IF(Registrasi!$E$8&lt;Data!DO$7,"",IF(BF93=BF$5,1,0)))</f>
        <v/>
      </c>
      <c r="DP93" s="82" t="str">
        <f>IF($B93="","",IF(Registrasi!$E$8&lt;Data!DP$7,"",IF(BG93=BG$5,1,0)))</f>
        <v/>
      </c>
      <c r="DQ93" s="82" t="str">
        <f>IF($B93="","",IF(Registrasi!$E$8&lt;Data!DQ$7,"",IF(BH93=BH$5,1,0)))</f>
        <v/>
      </c>
      <c r="DR93" s="82" t="str">
        <f>IF($B93="","",IF(Registrasi!$E$8&lt;Data!DR$7,"",IF(BI93=BI$5,1,0)))</f>
        <v/>
      </c>
      <c r="DS93" s="82" t="str">
        <f>IF($B93="","",IF(Registrasi!$E$8&lt;Data!DS$7,"",IF(BJ93=BJ$5,1,0)))</f>
        <v/>
      </c>
      <c r="DT93" s="82" t="str">
        <f>IF($B93="","",IF(Registrasi!$E$8&lt;Data!DT$7,"",IF(BK93=BK$5,1,0)))</f>
        <v/>
      </c>
      <c r="DU93" s="82" t="str">
        <f t="shared" si="2"/>
        <v/>
      </c>
      <c r="DV93" s="82" t="str">
        <f>IF(B93="","",Registrasi!$E$8-DU93)</f>
        <v/>
      </c>
      <c r="DW93" s="83" t="str">
        <f>IFERROR(DU93/Registrasi!$E$8*Registrasi!$E$10,"")</f>
        <v/>
      </c>
      <c r="DX93" s="82" t="str">
        <f>IF(B93="","",IF(DW93&gt;=Registrasi!$E$9,"Tuntas","Tidak Tuntas"))</f>
        <v/>
      </c>
    </row>
    <row r="94" spans="1:128" x14ac:dyDescent="0.25">
      <c r="A94" s="12" t="str">
        <f>IF(B94="","",IFERROR(RANK(DU94,$DU$8:$DU$107,0)+COUNTIF($DU$5:$DU94,DU94)-1,""))</f>
        <v/>
      </c>
      <c r="B94" s="50" t="str">
        <f>IF(Registrasi!$E$7&gt;Data!B93,Data!B93+1,"")</f>
        <v/>
      </c>
      <c r="C94" s="58"/>
      <c r="D94" s="51"/>
      <c r="E94" s="51"/>
      <c r="F94" s="51"/>
      <c r="G94" s="51"/>
      <c r="H94" s="51"/>
      <c r="I94" s="53"/>
      <c r="J94" s="53"/>
      <c r="K94" s="53"/>
      <c r="L94" s="53"/>
      <c r="M94" s="53"/>
      <c r="N94" s="51"/>
      <c r="O94" s="51"/>
      <c r="P94" s="51"/>
      <c r="Q94" s="51"/>
      <c r="R94" s="51"/>
      <c r="S94" s="53"/>
      <c r="T94" s="53"/>
      <c r="U94" s="53"/>
      <c r="V94" s="53"/>
      <c r="W94" s="53"/>
      <c r="X94" s="51"/>
      <c r="Y94" s="51"/>
      <c r="Z94" s="51"/>
      <c r="AA94" s="51"/>
      <c r="AB94" s="51"/>
      <c r="AC94" s="53"/>
      <c r="AD94" s="53"/>
      <c r="AE94" s="53"/>
      <c r="AF94" s="53"/>
      <c r="AG94" s="53"/>
      <c r="AH94" s="51"/>
      <c r="AI94" s="51"/>
      <c r="AJ94" s="51"/>
      <c r="AK94" s="51"/>
      <c r="AL94" s="51"/>
      <c r="AM94" s="53"/>
      <c r="AN94" s="53"/>
      <c r="AO94" s="53"/>
      <c r="AP94" s="53"/>
      <c r="AQ94" s="53"/>
      <c r="AR94" s="51"/>
      <c r="AS94" s="51"/>
      <c r="AT94" s="51"/>
      <c r="AU94" s="51"/>
      <c r="AV94" s="51"/>
      <c r="AW94" s="53"/>
      <c r="AX94" s="53"/>
      <c r="AY94" s="53"/>
      <c r="AZ94" s="53"/>
      <c r="BA94" s="53"/>
      <c r="BB94" s="51"/>
      <c r="BC94" s="51"/>
      <c r="BD94" s="51"/>
      <c r="BE94" s="51"/>
      <c r="BF94" s="51"/>
      <c r="BG94" s="53"/>
      <c r="BH94" s="53"/>
      <c r="BI94" s="53"/>
      <c r="BJ94" s="53"/>
      <c r="BK94" s="53"/>
      <c r="BM94" s="82" t="str">
        <f>IF($B94="","",IF(Registrasi!$E$8&lt;Data!BM$7,"",IF(D94=D$5,1,0)))</f>
        <v/>
      </c>
      <c r="BN94" s="82" t="str">
        <f>IF($B94="","",IF(Registrasi!$E$8&lt;Data!BN$7,"",IF(E94=E$5,1,0)))</f>
        <v/>
      </c>
      <c r="BO94" s="82" t="str">
        <f>IF($B94="","",IF(Registrasi!$E$8&lt;Data!BO$7,"",IF(F94=F$5,1,0)))</f>
        <v/>
      </c>
      <c r="BP94" s="82" t="str">
        <f>IF($B94="","",IF(Registrasi!$E$8&lt;Data!BP$7,"",IF(G94=G$5,1,0)))</f>
        <v/>
      </c>
      <c r="BQ94" s="82" t="str">
        <f>IF($B94="","",IF(Registrasi!$E$8&lt;Data!BQ$7,"",IF(H94=H$5,1,0)))</f>
        <v/>
      </c>
      <c r="BR94" s="82" t="str">
        <f>IF($B94="","",IF(Registrasi!$E$8&lt;Data!BR$7,"",IF(I94=I$5,1,0)))</f>
        <v/>
      </c>
      <c r="BS94" s="82" t="str">
        <f>IF($B94="","",IF(Registrasi!$E$8&lt;Data!BS$7,"",IF(J94=J$5,1,0)))</f>
        <v/>
      </c>
      <c r="BT94" s="82" t="str">
        <f>IF($B94="","",IF(Registrasi!$E$8&lt;Data!BT$7,"",IF(K94=K$5,1,0)))</f>
        <v/>
      </c>
      <c r="BU94" s="82" t="str">
        <f>IF($B94="","",IF(Registrasi!$E$8&lt;Data!BU$7,"",IF(L94=L$5,1,0)))</f>
        <v/>
      </c>
      <c r="BV94" s="82" t="str">
        <f>IF($B94="","",IF(Registrasi!$E$8&lt;Data!BV$7,"",IF(M94=M$5,1,0)))</f>
        <v/>
      </c>
      <c r="BW94" s="82" t="str">
        <f>IF($B94="","",IF(Registrasi!$E$8&lt;Data!BW$7,"",IF(N94=N$5,1,0)))</f>
        <v/>
      </c>
      <c r="BX94" s="82" t="str">
        <f>IF($B94="","",IF(Registrasi!$E$8&lt;Data!BX$7,"",IF(O94=O$5,1,0)))</f>
        <v/>
      </c>
      <c r="BY94" s="82" t="str">
        <f>IF($B94="","",IF(Registrasi!$E$8&lt;Data!BY$7,"",IF(P94=P$5,1,0)))</f>
        <v/>
      </c>
      <c r="BZ94" s="82" t="str">
        <f>IF($B94="","",IF(Registrasi!$E$8&lt;Data!BZ$7,"",IF(Q94=Q$5,1,0)))</f>
        <v/>
      </c>
      <c r="CA94" s="82" t="str">
        <f>IF($B94="","",IF(Registrasi!$E$8&lt;Data!CA$7,"",IF(R94=R$5,1,0)))</f>
        <v/>
      </c>
      <c r="CB94" s="82" t="str">
        <f>IF($B94="","",IF(Registrasi!$E$8&lt;Data!CB$7,"",IF(S94=S$5,1,0)))</f>
        <v/>
      </c>
      <c r="CC94" s="82" t="str">
        <f>IF($B94="","",IF(Registrasi!$E$8&lt;Data!CC$7,"",IF(T94=T$5,1,0)))</f>
        <v/>
      </c>
      <c r="CD94" s="82" t="str">
        <f>IF($B94="","",IF(Registrasi!$E$8&lt;Data!CD$7,"",IF(U94=U$5,1,0)))</f>
        <v/>
      </c>
      <c r="CE94" s="82" t="str">
        <f>IF($B94="","",IF(Registrasi!$E$8&lt;Data!CE$7,"",IF(V94=V$5,1,0)))</f>
        <v/>
      </c>
      <c r="CF94" s="82" t="str">
        <f>IF($B94="","",IF(Registrasi!$E$8&lt;Data!CF$7,"",IF(W94=W$5,1,0)))</f>
        <v/>
      </c>
      <c r="CG94" s="82" t="str">
        <f>IF($B94="","",IF(Registrasi!$E$8&lt;Data!CG$7,"",IF(X94=X$5,1,0)))</f>
        <v/>
      </c>
      <c r="CH94" s="82" t="str">
        <f>IF($B94="","",IF(Registrasi!$E$8&lt;Data!CH$7,"",IF(Y94=Y$5,1,0)))</f>
        <v/>
      </c>
      <c r="CI94" s="82" t="str">
        <f>IF($B94="","",IF(Registrasi!$E$8&lt;Data!CI$7,"",IF(Z94=Z$5,1,0)))</f>
        <v/>
      </c>
      <c r="CJ94" s="82" t="str">
        <f>IF($B94="","",IF(Registrasi!$E$8&lt;Data!CJ$7,"",IF(AA94=AA$5,1,0)))</f>
        <v/>
      </c>
      <c r="CK94" s="82" t="str">
        <f>IF($B94="","",IF(Registrasi!$E$8&lt;Data!CK$7,"",IF(AB94=AB$5,1,0)))</f>
        <v/>
      </c>
      <c r="CL94" s="82" t="str">
        <f>IF($B94="","",IF(Registrasi!$E$8&lt;Data!CL$7,"",IF(AC94=AC$5,1,0)))</f>
        <v/>
      </c>
      <c r="CM94" s="82" t="str">
        <f>IF($B94="","",IF(Registrasi!$E$8&lt;Data!CM$7,"",IF(AD94=AD$5,1,0)))</f>
        <v/>
      </c>
      <c r="CN94" s="82" t="str">
        <f>IF($B94="","",IF(Registrasi!$E$8&lt;Data!CN$7,"",IF(AE94=AE$5,1,0)))</f>
        <v/>
      </c>
      <c r="CO94" s="82" t="str">
        <f>IF($B94="","",IF(Registrasi!$E$8&lt;Data!CO$7,"",IF(AF94=AF$5,1,0)))</f>
        <v/>
      </c>
      <c r="CP94" s="82" t="str">
        <f>IF($B94="","",IF(Registrasi!$E$8&lt;Data!CP$7,"",IF(AG94=AG$5,1,0)))</f>
        <v/>
      </c>
      <c r="CQ94" s="82" t="str">
        <f>IF($B94="","",IF(Registrasi!$E$8&lt;Data!CQ$7,"",IF(AH94=AH$5,1,0)))</f>
        <v/>
      </c>
      <c r="CR94" s="82" t="str">
        <f>IF($B94="","",IF(Registrasi!$E$8&lt;Data!CR$7,"",IF(AI94=AI$5,1,0)))</f>
        <v/>
      </c>
      <c r="CS94" s="82" t="str">
        <f>IF($B94="","",IF(Registrasi!$E$8&lt;Data!CS$7,"",IF(AJ94=AJ$5,1,0)))</f>
        <v/>
      </c>
      <c r="CT94" s="82" t="str">
        <f>IF($B94="","",IF(Registrasi!$E$8&lt;Data!CT$7,"",IF(AK94=AK$5,1,0)))</f>
        <v/>
      </c>
      <c r="CU94" s="82" t="str">
        <f>IF($B94="","",IF(Registrasi!$E$8&lt;Data!CU$7,"",IF(AL94=AL$5,1,0)))</f>
        <v/>
      </c>
      <c r="CV94" s="82" t="str">
        <f>IF($B94="","",IF(Registrasi!$E$8&lt;Data!CV$7,"",IF(AM94=AM$5,1,0)))</f>
        <v/>
      </c>
      <c r="CW94" s="82" t="str">
        <f>IF($B94="","",IF(Registrasi!$E$8&lt;Data!CW$7,"",IF(AN94=AN$5,1,0)))</f>
        <v/>
      </c>
      <c r="CX94" s="82" t="str">
        <f>IF($B94="","",IF(Registrasi!$E$8&lt;Data!CX$7,"",IF(AO94=AO$5,1,0)))</f>
        <v/>
      </c>
      <c r="CY94" s="82" t="str">
        <f>IF($B94="","",IF(Registrasi!$E$8&lt;Data!CY$7,"",IF(AP94=AP$5,1,0)))</f>
        <v/>
      </c>
      <c r="CZ94" s="82" t="str">
        <f>IF($B94="","",IF(Registrasi!$E$8&lt;Data!CZ$7,"",IF(AQ94=AQ$5,1,0)))</f>
        <v/>
      </c>
      <c r="DA94" s="82" t="str">
        <f>IF($B94="","",IF(Registrasi!$E$8&lt;Data!DA$7,"",IF(AR94=AR$5,1,0)))</f>
        <v/>
      </c>
      <c r="DB94" s="82" t="str">
        <f>IF($B94="","",IF(Registrasi!$E$8&lt;Data!DB$7,"",IF(AS94=AS$5,1,0)))</f>
        <v/>
      </c>
      <c r="DC94" s="82" t="str">
        <f>IF($B94="","",IF(Registrasi!$E$8&lt;Data!DC$7,"",IF(AT94=AT$5,1,0)))</f>
        <v/>
      </c>
      <c r="DD94" s="82" t="str">
        <f>IF($B94="","",IF(Registrasi!$E$8&lt;Data!DD$7,"",IF(AU94=AU$5,1,0)))</f>
        <v/>
      </c>
      <c r="DE94" s="82" t="str">
        <f>IF($B94="","",IF(Registrasi!$E$8&lt;Data!DE$7,"",IF(AV94=AV$5,1,0)))</f>
        <v/>
      </c>
      <c r="DF94" s="82" t="str">
        <f>IF($B94="","",IF(Registrasi!$E$8&lt;Data!DF$7,"",IF(AW94=AW$5,1,0)))</f>
        <v/>
      </c>
      <c r="DG94" s="82" t="str">
        <f>IF($B94="","",IF(Registrasi!$E$8&lt;Data!DG$7,"",IF(AX94=AX$5,1,0)))</f>
        <v/>
      </c>
      <c r="DH94" s="82" t="str">
        <f>IF($B94="","",IF(Registrasi!$E$8&lt;Data!DH$7,"",IF(AY94=AY$5,1,0)))</f>
        <v/>
      </c>
      <c r="DI94" s="82" t="str">
        <f>IF($B94="","",IF(Registrasi!$E$8&lt;Data!DI$7,"",IF(AZ94=AZ$5,1,0)))</f>
        <v/>
      </c>
      <c r="DJ94" s="82" t="str">
        <f>IF($B94="","",IF(Registrasi!$E$8&lt;Data!DJ$7,"",IF(BA94=BA$5,1,0)))</f>
        <v/>
      </c>
      <c r="DK94" s="82" t="str">
        <f>IF($B94="","",IF(Registrasi!$E$8&lt;Data!DK$7,"",IF(BB94=BB$5,1,0)))</f>
        <v/>
      </c>
      <c r="DL94" s="82" t="str">
        <f>IF($B94="","",IF(Registrasi!$E$8&lt;Data!DL$7,"",IF(BC94=BC$5,1,0)))</f>
        <v/>
      </c>
      <c r="DM94" s="82" t="str">
        <f>IF($B94="","",IF(Registrasi!$E$8&lt;Data!DM$7,"",IF(BD94=BD$5,1,0)))</f>
        <v/>
      </c>
      <c r="DN94" s="82" t="str">
        <f>IF($B94="","",IF(Registrasi!$E$8&lt;Data!DN$7,"",IF(BE94=BE$5,1,0)))</f>
        <v/>
      </c>
      <c r="DO94" s="82" t="str">
        <f>IF($B94="","",IF(Registrasi!$E$8&lt;Data!DO$7,"",IF(BF94=BF$5,1,0)))</f>
        <v/>
      </c>
      <c r="DP94" s="82" t="str">
        <f>IF($B94="","",IF(Registrasi!$E$8&lt;Data!DP$7,"",IF(BG94=BG$5,1,0)))</f>
        <v/>
      </c>
      <c r="DQ94" s="82" t="str">
        <f>IF($B94="","",IF(Registrasi!$E$8&lt;Data!DQ$7,"",IF(BH94=BH$5,1,0)))</f>
        <v/>
      </c>
      <c r="DR94" s="82" t="str">
        <f>IF($B94="","",IF(Registrasi!$E$8&lt;Data!DR$7,"",IF(BI94=BI$5,1,0)))</f>
        <v/>
      </c>
      <c r="DS94" s="82" t="str">
        <f>IF($B94="","",IF(Registrasi!$E$8&lt;Data!DS$7,"",IF(BJ94=BJ$5,1,0)))</f>
        <v/>
      </c>
      <c r="DT94" s="82" t="str">
        <f>IF($B94="","",IF(Registrasi!$E$8&lt;Data!DT$7,"",IF(BK94=BK$5,1,0)))</f>
        <v/>
      </c>
      <c r="DU94" s="82" t="str">
        <f t="shared" si="2"/>
        <v/>
      </c>
      <c r="DV94" s="82" t="str">
        <f>IF(B94="","",Registrasi!$E$8-DU94)</f>
        <v/>
      </c>
      <c r="DW94" s="83" t="str">
        <f>IFERROR(DU94/Registrasi!$E$8*Registrasi!$E$10,"")</f>
        <v/>
      </c>
      <c r="DX94" s="82" t="str">
        <f>IF(B94="","",IF(DW94&gt;=Registrasi!$E$9,"Tuntas","Tidak Tuntas"))</f>
        <v/>
      </c>
    </row>
    <row r="95" spans="1:128" x14ac:dyDescent="0.25">
      <c r="A95" s="12" t="str">
        <f>IF(B95="","",IFERROR(RANK(DU95,$DU$8:$DU$107,0)+COUNTIF($DU$5:$DU95,DU95)-1,""))</f>
        <v/>
      </c>
      <c r="B95" s="50" t="str">
        <f>IF(Registrasi!$E$7&gt;Data!B94,Data!B94+1,"")</f>
        <v/>
      </c>
      <c r="C95" s="58"/>
      <c r="D95" s="51"/>
      <c r="E95" s="51"/>
      <c r="F95" s="51"/>
      <c r="G95" s="51"/>
      <c r="H95" s="51"/>
      <c r="I95" s="53"/>
      <c r="J95" s="53"/>
      <c r="K95" s="53"/>
      <c r="L95" s="53"/>
      <c r="M95" s="53"/>
      <c r="N95" s="51"/>
      <c r="O95" s="51"/>
      <c r="P95" s="51"/>
      <c r="Q95" s="51"/>
      <c r="R95" s="51"/>
      <c r="S95" s="53"/>
      <c r="T95" s="53"/>
      <c r="U95" s="53"/>
      <c r="V95" s="53"/>
      <c r="W95" s="53"/>
      <c r="X95" s="51"/>
      <c r="Y95" s="51"/>
      <c r="Z95" s="51"/>
      <c r="AA95" s="51"/>
      <c r="AB95" s="51"/>
      <c r="AC95" s="53"/>
      <c r="AD95" s="53"/>
      <c r="AE95" s="53"/>
      <c r="AF95" s="53"/>
      <c r="AG95" s="53"/>
      <c r="AH95" s="51"/>
      <c r="AI95" s="51"/>
      <c r="AJ95" s="51"/>
      <c r="AK95" s="51"/>
      <c r="AL95" s="51"/>
      <c r="AM95" s="53"/>
      <c r="AN95" s="53"/>
      <c r="AO95" s="53"/>
      <c r="AP95" s="53"/>
      <c r="AQ95" s="53"/>
      <c r="AR95" s="51"/>
      <c r="AS95" s="51"/>
      <c r="AT95" s="51"/>
      <c r="AU95" s="51"/>
      <c r="AV95" s="51"/>
      <c r="AW95" s="53"/>
      <c r="AX95" s="53"/>
      <c r="AY95" s="53"/>
      <c r="AZ95" s="53"/>
      <c r="BA95" s="53"/>
      <c r="BB95" s="51"/>
      <c r="BC95" s="51"/>
      <c r="BD95" s="51"/>
      <c r="BE95" s="51"/>
      <c r="BF95" s="51"/>
      <c r="BG95" s="53"/>
      <c r="BH95" s="53"/>
      <c r="BI95" s="53"/>
      <c r="BJ95" s="53"/>
      <c r="BK95" s="53"/>
      <c r="BM95" s="82" t="str">
        <f>IF($B95="","",IF(Registrasi!$E$8&lt;Data!BM$7,"",IF(D95=D$5,1,0)))</f>
        <v/>
      </c>
      <c r="BN95" s="82" t="str">
        <f>IF($B95="","",IF(Registrasi!$E$8&lt;Data!BN$7,"",IF(E95=E$5,1,0)))</f>
        <v/>
      </c>
      <c r="BO95" s="82" t="str">
        <f>IF($B95="","",IF(Registrasi!$E$8&lt;Data!BO$7,"",IF(F95=F$5,1,0)))</f>
        <v/>
      </c>
      <c r="BP95" s="82" t="str">
        <f>IF($B95="","",IF(Registrasi!$E$8&lt;Data!BP$7,"",IF(G95=G$5,1,0)))</f>
        <v/>
      </c>
      <c r="BQ95" s="82" t="str">
        <f>IF($B95="","",IF(Registrasi!$E$8&lt;Data!BQ$7,"",IF(H95=H$5,1,0)))</f>
        <v/>
      </c>
      <c r="BR95" s="82" t="str">
        <f>IF($B95="","",IF(Registrasi!$E$8&lt;Data!BR$7,"",IF(I95=I$5,1,0)))</f>
        <v/>
      </c>
      <c r="BS95" s="82" t="str">
        <f>IF($B95="","",IF(Registrasi!$E$8&lt;Data!BS$7,"",IF(J95=J$5,1,0)))</f>
        <v/>
      </c>
      <c r="BT95" s="82" t="str">
        <f>IF($B95="","",IF(Registrasi!$E$8&lt;Data!BT$7,"",IF(K95=K$5,1,0)))</f>
        <v/>
      </c>
      <c r="BU95" s="82" t="str">
        <f>IF($B95="","",IF(Registrasi!$E$8&lt;Data!BU$7,"",IF(L95=L$5,1,0)))</f>
        <v/>
      </c>
      <c r="BV95" s="82" t="str">
        <f>IF($B95="","",IF(Registrasi!$E$8&lt;Data!BV$7,"",IF(M95=M$5,1,0)))</f>
        <v/>
      </c>
      <c r="BW95" s="82" t="str">
        <f>IF($B95="","",IF(Registrasi!$E$8&lt;Data!BW$7,"",IF(N95=N$5,1,0)))</f>
        <v/>
      </c>
      <c r="BX95" s="82" t="str">
        <f>IF($B95="","",IF(Registrasi!$E$8&lt;Data!BX$7,"",IF(O95=O$5,1,0)))</f>
        <v/>
      </c>
      <c r="BY95" s="82" t="str">
        <f>IF($B95="","",IF(Registrasi!$E$8&lt;Data!BY$7,"",IF(P95=P$5,1,0)))</f>
        <v/>
      </c>
      <c r="BZ95" s="82" t="str">
        <f>IF($B95="","",IF(Registrasi!$E$8&lt;Data!BZ$7,"",IF(Q95=Q$5,1,0)))</f>
        <v/>
      </c>
      <c r="CA95" s="82" t="str">
        <f>IF($B95="","",IF(Registrasi!$E$8&lt;Data!CA$7,"",IF(R95=R$5,1,0)))</f>
        <v/>
      </c>
      <c r="CB95" s="82" t="str">
        <f>IF($B95="","",IF(Registrasi!$E$8&lt;Data!CB$7,"",IF(S95=S$5,1,0)))</f>
        <v/>
      </c>
      <c r="CC95" s="82" t="str">
        <f>IF($B95="","",IF(Registrasi!$E$8&lt;Data!CC$7,"",IF(T95=T$5,1,0)))</f>
        <v/>
      </c>
      <c r="CD95" s="82" t="str">
        <f>IF($B95="","",IF(Registrasi!$E$8&lt;Data!CD$7,"",IF(U95=U$5,1,0)))</f>
        <v/>
      </c>
      <c r="CE95" s="82" t="str">
        <f>IF($B95="","",IF(Registrasi!$E$8&lt;Data!CE$7,"",IF(V95=V$5,1,0)))</f>
        <v/>
      </c>
      <c r="CF95" s="82" t="str">
        <f>IF($B95="","",IF(Registrasi!$E$8&lt;Data!CF$7,"",IF(W95=W$5,1,0)))</f>
        <v/>
      </c>
      <c r="CG95" s="82" t="str">
        <f>IF($B95="","",IF(Registrasi!$E$8&lt;Data!CG$7,"",IF(X95=X$5,1,0)))</f>
        <v/>
      </c>
      <c r="CH95" s="82" t="str">
        <f>IF($B95="","",IF(Registrasi!$E$8&lt;Data!CH$7,"",IF(Y95=Y$5,1,0)))</f>
        <v/>
      </c>
      <c r="CI95" s="82" t="str">
        <f>IF($B95="","",IF(Registrasi!$E$8&lt;Data!CI$7,"",IF(Z95=Z$5,1,0)))</f>
        <v/>
      </c>
      <c r="CJ95" s="82" t="str">
        <f>IF($B95="","",IF(Registrasi!$E$8&lt;Data!CJ$7,"",IF(AA95=AA$5,1,0)))</f>
        <v/>
      </c>
      <c r="CK95" s="82" t="str">
        <f>IF($B95="","",IF(Registrasi!$E$8&lt;Data!CK$7,"",IF(AB95=AB$5,1,0)))</f>
        <v/>
      </c>
      <c r="CL95" s="82" t="str">
        <f>IF($B95="","",IF(Registrasi!$E$8&lt;Data!CL$7,"",IF(AC95=AC$5,1,0)))</f>
        <v/>
      </c>
      <c r="CM95" s="82" t="str">
        <f>IF($B95="","",IF(Registrasi!$E$8&lt;Data!CM$7,"",IF(AD95=AD$5,1,0)))</f>
        <v/>
      </c>
      <c r="CN95" s="82" t="str">
        <f>IF($B95="","",IF(Registrasi!$E$8&lt;Data!CN$7,"",IF(AE95=AE$5,1,0)))</f>
        <v/>
      </c>
      <c r="CO95" s="82" t="str">
        <f>IF($B95="","",IF(Registrasi!$E$8&lt;Data!CO$7,"",IF(AF95=AF$5,1,0)))</f>
        <v/>
      </c>
      <c r="CP95" s="82" t="str">
        <f>IF($B95="","",IF(Registrasi!$E$8&lt;Data!CP$7,"",IF(AG95=AG$5,1,0)))</f>
        <v/>
      </c>
      <c r="CQ95" s="82" t="str">
        <f>IF($B95="","",IF(Registrasi!$E$8&lt;Data!CQ$7,"",IF(AH95=AH$5,1,0)))</f>
        <v/>
      </c>
      <c r="CR95" s="82" t="str">
        <f>IF($B95="","",IF(Registrasi!$E$8&lt;Data!CR$7,"",IF(AI95=AI$5,1,0)))</f>
        <v/>
      </c>
      <c r="CS95" s="82" t="str">
        <f>IF($B95="","",IF(Registrasi!$E$8&lt;Data!CS$7,"",IF(AJ95=AJ$5,1,0)))</f>
        <v/>
      </c>
      <c r="CT95" s="82" t="str">
        <f>IF($B95="","",IF(Registrasi!$E$8&lt;Data!CT$7,"",IF(AK95=AK$5,1,0)))</f>
        <v/>
      </c>
      <c r="CU95" s="82" t="str">
        <f>IF($B95="","",IF(Registrasi!$E$8&lt;Data!CU$7,"",IF(AL95=AL$5,1,0)))</f>
        <v/>
      </c>
      <c r="CV95" s="82" t="str">
        <f>IF($B95="","",IF(Registrasi!$E$8&lt;Data!CV$7,"",IF(AM95=AM$5,1,0)))</f>
        <v/>
      </c>
      <c r="CW95" s="82" t="str">
        <f>IF($B95="","",IF(Registrasi!$E$8&lt;Data!CW$7,"",IF(AN95=AN$5,1,0)))</f>
        <v/>
      </c>
      <c r="CX95" s="82" t="str">
        <f>IF($B95="","",IF(Registrasi!$E$8&lt;Data!CX$7,"",IF(AO95=AO$5,1,0)))</f>
        <v/>
      </c>
      <c r="CY95" s="82" t="str">
        <f>IF($B95="","",IF(Registrasi!$E$8&lt;Data!CY$7,"",IF(AP95=AP$5,1,0)))</f>
        <v/>
      </c>
      <c r="CZ95" s="82" t="str">
        <f>IF($B95="","",IF(Registrasi!$E$8&lt;Data!CZ$7,"",IF(AQ95=AQ$5,1,0)))</f>
        <v/>
      </c>
      <c r="DA95" s="82" t="str">
        <f>IF($B95="","",IF(Registrasi!$E$8&lt;Data!DA$7,"",IF(AR95=AR$5,1,0)))</f>
        <v/>
      </c>
      <c r="DB95" s="82" t="str">
        <f>IF($B95="","",IF(Registrasi!$E$8&lt;Data!DB$7,"",IF(AS95=AS$5,1,0)))</f>
        <v/>
      </c>
      <c r="DC95" s="82" t="str">
        <f>IF($B95="","",IF(Registrasi!$E$8&lt;Data!DC$7,"",IF(AT95=AT$5,1,0)))</f>
        <v/>
      </c>
      <c r="DD95" s="82" t="str">
        <f>IF($B95="","",IF(Registrasi!$E$8&lt;Data!DD$7,"",IF(AU95=AU$5,1,0)))</f>
        <v/>
      </c>
      <c r="DE95" s="82" t="str">
        <f>IF($B95="","",IF(Registrasi!$E$8&lt;Data!DE$7,"",IF(AV95=AV$5,1,0)))</f>
        <v/>
      </c>
      <c r="DF95" s="82" t="str">
        <f>IF($B95="","",IF(Registrasi!$E$8&lt;Data!DF$7,"",IF(AW95=AW$5,1,0)))</f>
        <v/>
      </c>
      <c r="DG95" s="82" t="str">
        <f>IF($B95="","",IF(Registrasi!$E$8&lt;Data!DG$7,"",IF(AX95=AX$5,1,0)))</f>
        <v/>
      </c>
      <c r="DH95" s="82" t="str">
        <f>IF($B95="","",IF(Registrasi!$E$8&lt;Data!DH$7,"",IF(AY95=AY$5,1,0)))</f>
        <v/>
      </c>
      <c r="DI95" s="82" t="str">
        <f>IF($B95="","",IF(Registrasi!$E$8&lt;Data!DI$7,"",IF(AZ95=AZ$5,1,0)))</f>
        <v/>
      </c>
      <c r="DJ95" s="82" t="str">
        <f>IF($B95="","",IF(Registrasi!$E$8&lt;Data!DJ$7,"",IF(BA95=BA$5,1,0)))</f>
        <v/>
      </c>
      <c r="DK95" s="82" t="str">
        <f>IF($B95="","",IF(Registrasi!$E$8&lt;Data!DK$7,"",IF(BB95=BB$5,1,0)))</f>
        <v/>
      </c>
      <c r="DL95" s="82" t="str">
        <f>IF($B95="","",IF(Registrasi!$E$8&lt;Data!DL$7,"",IF(BC95=BC$5,1,0)))</f>
        <v/>
      </c>
      <c r="DM95" s="82" t="str">
        <f>IF($B95="","",IF(Registrasi!$E$8&lt;Data!DM$7,"",IF(BD95=BD$5,1,0)))</f>
        <v/>
      </c>
      <c r="DN95" s="82" t="str">
        <f>IF($B95="","",IF(Registrasi!$E$8&lt;Data!DN$7,"",IF(BE95=BE$5,1,0)))</f>
        <v/>
      </c>
      <c r="DO95" s="82" t="str">
        <f>IF($B95="","",IF(Registrasi!$E$8&lt;Data!DO$7,"",IF(BF95=BF$5,1,0)))</f>
        <v/>
      </c>
      <c r="DP95" s="82" t="str">
        <f>IF($B95="","",IF(Registrasi!$E$8&lt;Data!DP$7,"",IF(BG95=BG$5,1,0)))</f>
        <v/>
      </c>
      <c r="DQ95" s="82" t="str">
        <f>IF($B95="","",IF(Registrasi!$E$8&lt;Data!DQ$7,"",IF(BH95=BH$5,1,0)))</f>
        <v/>
      </c>
      <c r="DR95" s="82" t="str">
        <f>IF($B95="","",IF(Registrasi!$E$8&lt;Data!DR$7,"",IF(BI95=BI$5,1,0)))</f>
        <v/>
      </c>
      <c r="DS95" s="82" t="str">
        <f>IF($B95="","",IF(Registrasi!$E$8&lt;Data!DS$7,"",IF(BJ95=BJ$5,1,0)))</f>
        <v/>
      </c>
      <c r="DT95" s="82" t="str">
        <f>IF($B95="","",IF(Registrasi!$E$8&lt;Data!DT$7,"",IF(BK95=BK$5,1,0)))</f>
        <v/>
      </c>
      <c r="DU95" s="82" t="str">
        <f t="shared" si="2"/>
        <v/>
      </c>
      <c r="DV95" s="82" t="str">
        <f>IF(B95="","",Registrasi!$E$8-DU95)</f>
        <v/>
      </c>
      <c r="DW95" s="83" t="str">
        <f>IFERROR(DU95/Registrasi!$E$8*Registrasi!$E$10,"")</f>
        <v/>
      </c>
      <c r="DX95" s="82" t="str">
        <f>IF(B95="","",IF(DW95&gt;=Registrasi!$E$9,"Tuntas","Tidak Tuntas"))</f>
        <v/>
      </c>
    </row>
    <row r="96" spans="1:128" x14ac:dyDescent="0.25">
      <c r="A96" s="12" t="str">
        <f>IF(B96="","",IFERROR(RANK(DU96,$DU$8:$DU$107,0)+COUNTIF($DU$5:$DU96,DU96)-1,""))</f>
        <v/>
      </c>
      <c r="B96" s="50" t="str">
        <f>IF(Registrasi!$E$7&gt;Data!B95,Data!B95+1,"")</f>
        <v/>
      </c>
      <c r="C96" s="58"/>
      <c r="D96" s="51"/>
      <c r="E96" s="51"/>
      <c r="F96" s="51"/>
      <c r="G96" s="51"/>
      <c r="H96" s="51"/>
      <c r="I96" s="53"/>
      <c r="J96" s="53"/>
      <c r="K96" s="53"/>
      <c r="L96" s="53"/>
      <c r="M96" s="53"/>
      <c r="N96" s="51"/>
      <c r="O96" s="51"/>
      <c r="P96" s="51"/>
      <c r="Q96" s="51"/>
      <c r="R96" s="51"/>
      <c r="S96" s="53"/>
      <c r="T96" s="53"/>
      <c r="U96" s="53"/>
      <c r="V96" s="53"/>
      <c r="W96" s="53"/>
      <c r="X96" s="51"/>
      <c r="Y96" s="51"/>
      <c r="Z96" s="51"/>
      <c r="AA96" s="51"/>
      <c r="AB96" s="51"/>
      <c r="AC96" s="53"/>
      <c r="AD96" s="53"/>
      <c r="AE96" s="53"/>
      <c r="AF96" s="53"/>
      <c r="AG96" s="53"/>
      <c r="AH96" s="51"/>
      <c r="AI96" s="51"/>
      <c r="AJ96" s="51"/>
      <c r="AK96" s="51"/>
      <c r="AL96" s="51"/>
      <c r="AM96" s="53"/>
      <c r="AN96" s="53"/>
      <c r="AO96" s="53"/>
      <c r="AP96" s="53"/>
      <c r="AQ96" s="53"/>
      <c r="AR96" s="51"/>
      <c r="AS96" s="51"/>
      <c r="AT96" s="51"/>
      <c r="AU96" s="51"/>
      <c r="AV96" s="51"/>
      <c r="AW96" s="53"/>
      <c r="AX96" s="53"/>
      <c r="AY96" s="53"/>
      <c r="AZ96" s="53"/>
      <c r="BA96" s="53"/>
      <c r="BB96" s="51"/>
      <c r="BC96" s="51"/>
      <c r="BD96" s="51"/>
      <c r="BE96" s="51"/>
      <c r="BF96" s="51"/>
      <c r="BG96" s="53"/>
      <c r="BH96" s="53"/>
      <c r="BI96" s="53"/>
      <c r="BJ96" s="53"/>
      <c r="BK96" s="53"/>
      <c r="BM96" s="82" t="str">
        <f>IF($B96="","",IF(Registrasi!$E$8&lt;Data!BM$7,"",IF(D96=D$5,1,0)))</f>
        <v/>
      </c>
      <c r="BN96" s="82" t="str">
        <f>IF($B96="","",IF(Registrasi!$E$8&lt;Data!BN$7,"",IF(E96=E$5,1,0)))</f>
        <v/>
      </c>
      <c r="BO96" s="82" t="str">
        <f>IF($B96="","",IF(Registrasi!$E$8&lt;Data!BO$7,"",IF(F96=F$5,1,0)))</f>
        <v/>
      </c>
      <c r="BP96" s="82" t="str">
        <f>IF($B96="","",IF(Registrasi!$E$8&lt;Data!BP$7,"",IF(G96=G$5,1,0)))</f>
        <v/>
      </c>
      <c r="BQ96" s="82" t="str">
        <f>IF($B96="","",IF(Registrasi!$E$8&lt;Data!BQ$7,"",IF(H96=H$5,1,0)))</f>
        <v/>
      </c>
      <c r="BR96" s="82" t="str">
        <f>IF($B96="","",IF(Registrasi!$E$8&lt;Data!BR$7,"",IF(I96=I$5,1,0)))</f>
        <v/>
      </c>
      <c r="BS96" s="82" t="str">
        <f>IF($B96="","",IF(Registrasi!$E$8&lt;Data!BS$7,"",IF(J96=J$5,1,0)))</f>
        <v/>
      </c>
      <c r="BT96" s="82" t="str">
        <f>IF($B96="","",IF(Registrasi!$E$8&lt;Data!BT$7,"",IF(K96=K$5,1,0)))</f>
        <v/>
      </c>
      <c r="BU96" s="82" t="str">
        <f>IF($B96="","",IF(Registrasi!$E$8&lt;Data!BU$7,"",IF(L96=L$5,1,0)))</f>
        <v/>
      </c>
      <c r="BV96" s="82" t="str">
        <f>IF($B96="","",IF(Registrasi!$E$8&lt;Data!BV$7,"",IF(M96=M$5,1,0)))</f>
        <v/>
      </c>
      <c r="BW96" s="82" t="str">
        <f>IF($B96="","",IF(Registrasi!$E$8&lt;Data!BW$7,"",IF(N96=N$5,1,0)))</f>
        <v/>
      </c>
      <c r="BX96" s="82" t="str">
        <f>IF($B96="","",IF(Registrasi!$E$8&lt;Data!BX$7,"",IF(O96=O$5,1,0)))</f>
        <v/>
      </c>
      <c r="BY96" s="82" t="str">
        <f>IF($B96="","",IF(Registrasi!$E$8&lt;Data!BY$7,"",IF(P96=P$5,1,0)))</f>
        <v/>
      </c>
      <c r="BZ96" s="82" t="str">
        <f>IF($B96="","",IF(Registrasi!$E$8&lt;Data!BZ$7,"",IF(Q96=Q$5,1,0)))</f>
        <v/>
      </c>
      <c r="CA96" s="82" t="str">
        <f>IF($B96="","",IF(Registrasi!$E$8&lt;Data!CA$7,"",IF(R96=R$5,1,0)))</f>
        <v/>
      </c>
      <c r="CB96" s="82" t="str">
        <f>IF($B96="","",IF(Registrasi!$E$8&lt;Data!CB$7,"",IF(S96=S$5,1,0)))</f>
        <v/>
      </c>
      <c r="CC96" s="82" t="str">
        <f>IF($B96="","",IF(Registrasi!$E$8&lt;Data!CC$7,"",IF(T96=T$5,1,0)))</f>
        <v/>
      </c>
      <c r="CD96" s="82" t="str">
        <f>IF($B96="","",IF(Registrasi!$E$8&lt;Data!CD$7,"",IF(U96=U$5,1,0)))</f>
        <v/>
      </c>
      <c r="CE96" s="82" t="str">
        <f>IF($B96="","",IF(Registrasi!$E$8&lt;Data!CE$7,"",IF(V96=V$5,1,0)))</f>
        <v/>
      </c>
      <c r="CF96" s="82" t="str">
        <f>IF($B96="","",IF(Registrasi!$E$8&lt;Data!CF$7,"",IF(W96=W$5,1,0)))</f>
        <v/>
      </c>
      <c r="CG96" s="82" t="str">
        <f>IF($B96="","",IF(Registrasi!$E$8&lt;Data!CG$7,"",IF(X96=X$5,1,0)))</f>
        <v/>
      </c>
      <c r="CH96" s="82" t="str">
        <f>IF($B96="","",IF(Registrasi!$E$8&lt;Data!CH$7,"",IF(Y96=Y$5,1,0)))</f>
        <v/>
      </c>
      <c r="CI96" s="82" t="str">
        <f>IF($B96="","",IF(Registrasi!$E$8&lt;Data!CI$7,"",IF(Z96=Z$5,1,0)))</f>
        <v/>
      </c>
      <c r="CJ96" s="82" t="str">
        <f>IF($B96="","",IF(Registrasi!$E$8&lt;Data!CJ$7,"",IF(AA96=AA$5,1,0)))</f>
        <v/>
      </c>
      <c r="CK96" s="82" t="str">
        <f>IF($B96="","",IF(Registrasi!$E$8&lt;Data!CK$7,"",IF(AB96=AB$5,1,0)))</f>
        <v/>
      </c>
      <c r="CL96" s="82" t="str">
        <f>IF($B96="","",IF(Registrasi!$E$8&lt;Data!CL$7,"",IF(AC96=AC$5,1,0)))</f>
        <v/>
      </c>
      <c r="CM96" s="82" t="str">
        <f>IF($B96="","",IF(Registrasi!$E$8&lt;Data!CM$7,"",IF(AD96=AD$5,1,0)))</f>
        <v/>
      </c>
      <c r="CN96" s="82" t="str">
        <f>IF($B96="","",IF(Registrasi!$E$8&lt;Data!CN$7,"",IF(AE96=AE$5,1,0)))</f>
        <v/>
      </c>
      <c r="CO96" s="82" t="str">
        <f>IF($B96="","",IF(Registrasi!$E$8&lt;Data!CO$7,"",IF(AF96=AF$5,1,0)))</f>
        <v/>
      </c>
      <c r="CP96" s="82" t="str">
        <f>IF($B96="","",IF(Registrasi!$E$8&lt;Data!CP$7,"",IF(AG96=AG$5,1,0)))</f>
        <v/>
      </c>
      <c r="CQ96" s="82" t="str">
        <f>IF($B96="","",IF(Registrasi!$E$8&lt;Data!CQ$7,"",IF(AH96=AH$5,1,0)))</f>
        <v/>
      </c>
      <c r="CR96" s="82" t="str">
        <f>IF($B96="","",IF(Registrasi!$E$8&lt;Data!CR$7,"",IF(AI96=AI$5,1,0)))</f>
        <v/>
      </c>
      <c r="CS96" s="82" t="str">
        <f>IF($B96="","",IF(Registrasi!$E$8&lt;Data!CS$7,"",IF(AJ96=AJ$5,1,0)))</f>
        <v/>
      </c>
      <c r="CT96" s="82" t="str">
        <f>IF($B96="","",IF(Registrasi!$E$8&lt;Data!CT$7,"",IF(AK96=AK$5,1,0)))</f>
        <v/>
      </c>
      <c r="CU96" s="82" t="str">
        <f>IF($B96="","",IF(Registrasi!$E$8&lt;Data!CU$7,"",IF(AL96=AL$5,1,0)))</f>
        <v/>
      </c>
      <c r="CV96" s="82" t="str">
        <f>IF($B96="","",IF(Registrasi!$E$8&lt;Data!CV$7,"",IF(AM96=AM$5,1,0)))</f>
        <v/>
      </c>
      <c r="CW96" s="82" t="str">
        <f>IF($B96="","",IF(Registrasi!$E$8&lt;Data!CW$7,"",IF(AN96=AN$5,1,0)))</f>
        <v/>
      </c>
      <c r="CX96" s="82" t="str">
        <f>IF($B96="","",IF(Registrasi!$E$8&lt;Data!CX$7,"",IF(AO96=AO$5,1,0)))</f>
        <v/>
      </c>
      <c r="CY96" s="82" t="str">
        <f>IF($B96="","",IF(Registrasi!$E$8&lt;Data!CY$7,"",IF(AP96=AP$5,1,0)))</f>
        <v/>
      </c>
      <c r="CZ96" s="82" t="str">
        <f>IF($B96="","",IF(Registrasi!$E$8&lt;Data!CZ$7,"",IF(AQ96=AQ$5,1,0)))</f>
        <v/>
      </c>
      <c r="DA96" s="82" t="str">
        <f>IF($B96="","",IF(Registrasi!$E$8&lt;Data!DA$7,"",IF(AR96=AR$5,1,0)))</f>
        <v/>
      </c>
      <c r="DB96" s="82" t="str">
        <f>IF($B96="","",IF(Registrasi!$E$8&lt;Data!DB$7,"",IF(AS96=AS$5,1,0)))</f>
        <v/>
      </c>
      <c r="DC96" s="82" t="str">
        <f>IF($B96="","",IF(Registrasi!$E$8&lt;Data!DC$7,"",IF(AT96=AT$5,1,0)))</f>
        <v/>
      </c>
      <c r="DD96" s="82" t="str">
        <f>IF($B96="","",IF(Registrasi!$E$8&lt;Data!DD$7,"",IF(AU96=AU$5,1,0)))</f>
        <v/>
      </c>
      <c r="DE96" s="82" t="str">
        <f>IF($B96="","",IF(Registrasi!$E$8&lt;Data!DE$7,"",IF(AV96=AV$5,1,0)))</f>
        <v/>
      </c>
      <c r="DF96" s="82" t="str">
        <f>IF($B96="","",IF(Registrasi!$E$8&lt;Data!DF$7,"",IF(AW96=AW$5,1,0)))</f>
        <v/>
      </c>
      <c r="DG96" s="82" t="str">
        <f>IF($B96="","",IF(Registrasi!$E$8&lt;Data!DG$7,"",IF(AX96=AX$5,1,0)))</f>
        <v/>
      </c>
      <c r="DH96" s="82" t="str">
        <f>IF($B96="","",IF(Registrasi!$E$8&lt;Data!DH$7,"",IF(AY96=AY$5,1,0)))</f>
        <v/>
      </c>
      <c r="DI96" s="82" t="str">
        <f>IF($B96="","",IF(Registrasi!$E$8&lt;Data!DI$7,"",IF(AZ96=AZ$5,1,0)))</f>
        <v/>
      </c>
      <c r="DJ96" s="82" t="str">
        <f>IF($B96="","",IF(Registrasi!$E$8&lt;Data!DJ$7,"",IF(BA96=BA$5,1,0)))</f>
        <v/>
      </c>
      <c r="DK96" s="82" t="str">
        <f>IF($B96="","",IF(Registrasi!$E$8&lt;Data!DK$7,"",IF(BB96=BB$5,1,0)))</f>
        <v/>
      </c>
      <c r="DL96" s="82" t="str">
        <f>IF($B96="","",IF(Registrasi!$E$8&lt;Data!DL$7,"",IF(BC96=BC$5,1,0)))</f>
        <v/>
      </c>
      <c r="DM96" s="82" t="str">
        <f>IF($B96="","",IF(Registrasi!$E$8&lt;Data!DM$7,"",IF(BD96=BD$5,1,0)))</f>
        <v/>
      </c>
      <c r="DN96" s="82" t="str">
        <f>IF($B96="","",IF(Registrasi!$E$8&lt;Data!DN$7,"",IF(BE96=BE$5,1,0)))</f>
        <v/>
      </c>
      <c r="DO96" s="82" t="str">
        <f>IF($B96="","",IF(Registrasi!$E$8&lt;Data!DO$7,"",IF(BF96=BF$5,1,0)))</f>
        <v/>
      </c>
      <c r="DP96" s="82" t="str">
        <f>IF($B96="","",IF(Registrasi!$E$8&lt;Data!DP$7,"",IF(BG96=BG$5,1,0)))</f>
        <v/>
      </c>
      <c r="DQ96" s="82" t="str">
        <f>IF($B96="","",IF(Registrasi!$E$8&lt;Data!DQ$7,"",IF(BH96=BH$5,1,0)))</f>
        <v/>
      </c>
      <c r="DR96" s="82" t="str">
        <f>IF($B96="","",IF(Registrasi!$E$8&lt;Data!DR$7,"",IF(BI96=BI$5,1,0)))</f>
        <v/>
      </c>
      <c r="DS96" s="82" t="str">
        <f>IF($B96="","",IF(Registrasi!$E$8&lt;Data!DS$7,"",IF(BJ96=BJ$5,1,0)))</f>
        <v/>
      </c>
      <c r="DT96" s="82" t="str">
        <f>IF($B96="","",IF(Registrasi!$E$8&lt;Data!DT$7,"",IF(BK96=BK$5,1,0)))</f>
        <v/>
      </c>
      <c r="DU96" s="82" t="str">
        <f t="shared" si="2"/>
        <v/>
      </c>
      <c r="DV96" s="82" t="str">
        <f>IF(B96="","",Registrasi!$E$8-DU96)</f>
        <v/>
      </c>
      <c r="DW96" s="83" t="str">
        <f>IFERROR(DU96/Registrasi!$E$8*Registrasi!$E$10,"")</f>
        <v/>
      </c>
      <c r="DX96" s="82" t="str">
        <f>IF(B96="","",IF(DW96&gt;=Registrasi!$E$9,"Tuntas","Tidak Tuntas"))</f>
        <v/>
      </c>
    </row>
    <row r="97" spans="1:128" x14ac:dyDescent="0.25">
      <c r="A97" s="12" t="str">
        <f>IF(B97="","",IFERROR(RANK(DU97,$DU$8:$DU$107,0)+COUNTIF($DU$5:$DU97,DU97)-1,""))</f>
        <v/>
      </c>
      <c r="B97" s="50" t="str">
        <f>IF(Registrasi!$E$7&gt;Data!B96,Data!B96+1,"")</f>
        <v/>
      </c>
      <c r="C97" s="58"/>
      <c r="D97" s="51"/>
      <c r="E97" s="51"/>
      <c r="F97" s="51"/>
      <c r="G97" s="51"/>
      <c r="H97" s="51"/>
      <c r="I97" s="53"/>
      <c r="J97" s="53"/>
      <c r="K97" s="53"/>
      <c r="L97" s="53"/>
      <c r="M97" s="53"/>
      <c r="N97" s="51"/>
      <c r="O97" s="51"/>
      <c r="P97" s="51"/>
      <c r="Q97" s="51"/>
      <c r="R97" s="51"/>
      <c r="S97" s="53"/>
      <c r="T97" s="53"/>
      <c r="U97" s="53"/>
      <c r="V97" s="53"/>
      <c r="W97" s="53"/>
      <c r="X97" s="51"/>
      <c r="Y97" s="51"/>
      <c r="Z97" s="51"/>
      <c r="AA97" s="51"/>
      <c r="AB97" s="51"/>
      <c r="AC97" s="53"/>
      <c r="AD97" s="53"/>
      <c r="AE97" s="53"/>
      <c r="AF97" s="53"/>
      <c r="AG97" s="53"/>
      <c r="AH97" s="51"/>
      <c r="AI97" s="51"/>
      <c r="AJ97" s="51"/>
      <c r="AK97" s="51"/>
      <c r="AL97" s="51"/>
      <c r="AM97" s="53"/>
      <c r="AN97" s="53"/>
      <c r="AO97" s="53"/>
      <c r="AP97" s="53"/>
      <c r="AQ97" s="53"/>
      <c r="AR97" s="51"/>
      <c r="AS97" s="51"/>
      <c r="AT97" s="51"/>
      <c r="AU97" s="51"/>
      <c r="AV97" s="51"/>
      <c r="AW97" s="53"/>
      <c r="AX97" s="53"/>
      <c r="AY97" s="53"/>
      <c r="AZ97" s="53"/>
      <c r="BA97" s="53"/>
      <c r="BB97" s="51"/>
      <c r="BC97" s="51"/>
      <c r="BD97" s="51"/>
      <c r="BE97" s="51"/>
      <c r="BF97" s="51"/>
      <c r="BG97" s="53"/>
      <c r="BH97" s="53"/>
      <c r="BI97" s="53"/>
      <c r="BJ97" s="53"/>
      <c r="BK97" s="53"/>
      <c r="BM97" s="82" t="str">
        <f>IF($B97="","",IF(Registrasi!$E$8&lt;Data!BM$7,"",IF(D97=D$5,1,0)))</f>
        <v/>
      </c>
      <c r="BN97" s="82" t="str">
        <f>IF($B97="","",IF(Registrasi!$E$8&lt;Data!BN$7,"",IF(E97=E$5,1,0)))</f>
        <v/>
      </c>
      <c r="BO97" s="82" t="str">
        <f>IF($B97="","",IF(Registrasi!$E$8&lt;Data!BO$7,"",IF(F97=F$5,1,0)))</f>
        <v/>
      </c>
      <c r="BP97" s="82" t="str">
        <f>IF($B97="","",IF(Registrasi!$E$8&lt;Data!BP$7,"",IF(G97=G$5,1,0)))</f>
        <v/>
      </c>
      <c r="BQ97" s="82" t="str">
        <f>IF($B97="","",IF(Registrasi!$E$8&lt;Data!BQ$7,"",IF(H97=H$5,1,0)))</f>
        <v/>
      </c>
      <c r="BR97" s="82" t="str">
        <f>IF($B97="","",IF(Registrasi!$E$8&lt;Data!BR$7,"",IF(I97=I$5,1,0)))</f>
        <v/>
      </c>
      <c r="BS97" s="82" t="str">
        <f>IF($B97="","",IF(Registrasi!$E$8&lt;Data!BS$7,"",IF(J97=J$5,1,0)))</f>
        <v/>
      </c>
      <c r="BT97" s="82" t="str">
        <f>IF($B97="","",IF(Registrasi!$E$8&lt;Data!BT$7,"",IF(K97=K$5,1,0)))</f>
        <v/>
      </c>
      <c r="BU97" s="82" t="str">
        <f>IF($B97="","",IF(Registrasi!$E$8&lt;Data!BU$7,"",IF(L97=L$5,1,0)))</f>
        <v/>
      </c>
      <c r="BV97" s="82" t="str">
        <f>IF($B97="","",IF(Registrasi!$E$8&lt;Data!BV$7,"",IF(M97=M$5,1,0)))</f>
        <v/>
      </c>
      <c r="BW97" s="82" t="str">
        <f>IF($B97="","",IF(Registrasi!$E$8&lt;Data!BW$7,"",IF(N97=N$5,1,0)))</f>
        <v/>
      </c>
      <c r="BX97" s="82" t="str">
        <f>IF($B97="","",IF(Registrasi!$E$8&lt;Data!BX$7,"",IF(O97=O$5,1,0)))</f>
        <v/>
      </c>
      <c r="BY97" s="82" t="str">
        <f>IF($B97="","",IF(Registrasi!$E$8&lt;Data!BY$7,"",IF(P97=P$5,1,0)))</f>
        <v/>
      </c>
      <c r="BZ97" s="82" t="str">
        <f>IF($B97="","",IF(Registrasi!$E$8&lt;Data!BZ$7,"",IF(Q97=Q$5,1,0)))</f>
        <v/>
      </c>
      <c r="CA97" s="82" t="str">
        <f>IF($B97="","",IF(Registrasi!$E$8&lt;Data!CA$7,"",IF(R97=R$5,1,0)))</f>
        <v/>
      </c>
      <c r="CB97" s="82" t="str">
        <f>IF($B97="","",IF(Registrasi!$E$8&lt;Data!CB$7,"",IF(S97=S$5,1,0)))</f>
        <v/>
      </c>
      <c r="CC97" s="82" t="str">
        <f>IF($B97="","",IF(Registrasi!$E$8&lt;Data!CC$7,"",IF(T97=T$5,1,0)))</f>
        <v/>
      </c>
      <c r="CD97" s="82" t="str">
        <f>IF($B97="","",IF(Registrasi!$E$8&lt;Data!CD$7,"",IF(U97=U$5,1,0)))</f>
        <v/>
      </c>
      <c r="CE97" s="82" t="str">
        <f>IF($B97="","",IF(Registrasi!$E$8&lt;Data!CE$7,"",IF(V97=V$5,1,0)))</f>
        <v/>
      </c>
      <c r="CF97" s="82" t="str">
        <f>IF($B97="","",IF(Registrasi!$E$8&lt;Data!CF$7,"",IF(W97=W$5,1,0)))</f>
        <v/>
      </c>
      <c r="CG97" s="82" t="str">
        <f>IF($B97="","",IF(Registrasi!$E$8&lt;Data!CG$7,"",IF(X97=X$5,1,0)))</f>
        <v/>
      </c>
      <c r="CH97" s="82" t="str">
        <f>IF($B97="","",IF(Registrasi!$E$8&lt;Data!CH$7,"",IF(Y97=Y$5,1,0)))</f>
        <v/>
      </c>
      <c r="CI97" s="82" t="str">
        <f>IF($B97="","",IF(Registrasi!$E$8&lt;Data!CI$7,"",IF(Z97=Z$5,1,0)))</f>
        <v/>
      </c>
      <c r="CJ97" s="82" t="str">
        <f>IF($B97="","",IF(Registrasi!$E$8&lt;Data!CJ$7,"",IF(AA97=AA$5,1,0)))</f>
        <v/>
      </c>
      <c r="CK97" s="82" t="str">
        <f>IF($B97="","",IF(Registrasi!$E$8&lt;Data!CK$7,"",IF(AB97=AB$5,1,0)))</f>
        <v/>
      </c>
      <c r="CL97" s="82" t="str">
        <f>IF($B97="","",IF(Registrasi!$E$8&lt;Data!CL$7,"",IF(AC97=AC$5,1,0)))</f>
        <v/>
      </c>
      <c r="CM97" s="82" t="str">
        <f>IF($B97="","",IF(Registrasi!$E$8&lt;Data!CM$7,"",IF(AD97=AD$5,1,0)))</f>
        <v/>
      </c>
      <c r="CN97" s="82" t="str">
        <f>IF($B97="","",IF(Registrasi!$E$8&lt;Data!CN$7,"",IF(AE97=AE$5,1,0)))</f>
        <v/>
      </c>
      <c r="CO97" s="82" t="str">
        <f>IF($B97="","",IF(Registrasi!$E$8&lt;Data!CO$7,"",IF(AF97=AF$5,1,0)))</f>
        <v/>
      </c>
      <c r="CP97" s="82" t="str">
        <f>IF($B97="","",IF(Registrasi!$E$8&lt;Data!CP$7,"",IF(AG97=AG$5,1,0)))</f>
        <v/>
      </c>
      <c r="CQ97" s="82" t="str">
        <f>IF($B97="","",IF(Registrasi!$E$8&lt;Data!CQ$7,"",IF(AH97=AH$5,1,0)))</f>
        <v/>
      </c>
      <c r="CR97" s="82" t="str">
        <f>IF($B97="","",IF(Registrasi!$E$8&lt;Data!CR$7,"",IF(AI97=AI$5,1,0)))</f>
        <v/>
      </c>
      <c r="CS97" s="82" t="str">
        <f>IF($B97="","",IF(Registrasi!$E$8&lt;Data!CS$7,"",IF(AJ97=AJ$5,1,0)))</f>
        <v/>
      </c>
      <c r="CT97" s="82" t="str">
        <f>IF($B97="","",IF(Registrasi!$E$8&lt;Data!CT$7,"",IF(AK97=AK$5,1,0)))</f>
        <v/>
      </c>
      <c r="CU97" s="82" t="str">
        <f>IF($B97="","",IF(Registrasi!$E$8&lt;Data!CU$7,"",IF(AL97=AL$5,1,0)))</f>
        <v/>
      </c>
      <c r="CV97" s="82" t="str">
        <f>IF($B97="","",IF(Registrasi!$E$8&lt;Data!CV$7,"",IF(AM97=AM$5,1,0)))</f>
        <v/>
      </c>
      <c r="CW97" s="82" t="str">
        <f>IF($B97="","",IF(Registrasi!$E$8&lt;Data!CW$7,"",IF(AN97=AN$5,1,0)))</f>
        <v/>
      </c>
      <c r="CX97" s="82" t="str">
        <f>IF($B97="","",IF(Registrasi!$E$8&lt;Data!CX$7,"",IF(AO97=AO$5,1,0)))</f>
        <v/>
      </c>
      <c r="CY97" s="82" t="str">
        <f>IF($B97="","",IF(Registrasi!$E$8&lt;Data!CY$7,"",IF(AP97=AP$5,1,0)))</f>
        <v/>
      </c>
      <c r="CZ97" s="82" t="str">
        <f>IF($B97="","",IF(Registrasi!$E$8&lt;Data!CZ$7,"",IF(AQ97=AQ$5,1,0)))</f>
        <v/>
      </c>
      <c r="DA97" s="82" t="str">
        <f>IF($B97="","",IF(Registrasi!$E$8&lt;Data!DA$7,"",IF(AR97=AR$5,1,0)))</f>
        <v/>
      </c>
      <c r="DB97" s="82" t="str">
        <f>IF($B97="","",IF(Registrasi!$E$8&lt;Data!DB$7,"",IF(AS97=AS$5,1,0)))</f>
        <v/>
      </c>
      <c r="DC97" s="82" t="str">
        <f>IF($B97="","",IF(Registrasi!$E$8&lt;Data!DC$7,"",IF(AT97=AT$5,1,0)))</f>
        <v/>
      </c>
      <c r="DD97" s="82" t="str">
        <f>IF($B97="","",IF(Registrasi!$E$8&lt;Data!DD$7,"",IF(AU97=AU$5,1,0)))</f>
        <v/>
      </c>
      <c r="DE97" s="82" t="str">
        <f>IF($B97="","",IF(Registrasi!$E$8&lt;Data!DE$7,"",IF(AV97=AV$5,1,0)))</f>
        <v/>
      </c>
      <c r="DF97" s="82" t="str">
        <f>IF($B97="","",IF(Registrasi!$E$8&lt;Data!DF$7,"",IF(AW97=AW$5,1,0)))</f>
        <v/>
      </c>
      <c r="DG97" s="82" t="str">
        <f>IF($B97="","",IF(Registrasi!$E$8&lt;Data!DG$7,"",IF(AX97=AX$5,1,0)))</f>
        <v/>
      </c>
      <c r="DH97" s="82" t="str">
        <f>IF($B97="","",IF(Registrasi!$E$8&lt;Data!DH$7,"",IF(AY97=AY$5,1,0)))</f>
        <v/>
      </c>
      <c r="DI97" s="82" t="str">
        <f>IF($B97="","",IF(Registrasi!$E$8&lt;Data!DI$7,"",IF(AZ97=AZ$5,1,0)))</f>
        <v/>
      </c>
      <c r="DJ97" s="82" t="str">
        <f>IF($B97="","",IF(Registrasi!$E$8&lt;Data!DJ$7,"",IF(BA97=BA$5,1,0)))</f>
        <v/>
      </c>
      <c r="DK97" s="82" t="str">
        <f>IF($B97="","",IF(Registrasi!$E$8&lt;Data!DK$7,"",IF(BB97=BB$5,1,0)))</f>
        <v/>
      </c>
      <c r="DL97" s="82" t="str">
        <f>IF($B97="","",IF(Registrasi!$E$8&lt;Data!DL$7,"",IF(BC97=BC$5,1,0)))</f>
        <v/>
      </c>
      <c r="DM97" s="82" t="str">
        <f>IF($B97="","",IF(Registrasi!$E$8&lt;Data!DM$7,"",IF(BD97=BD$5,1,0)))</f>
        <v/>
      </c>
      <c r="DN97" s="82" t="str">
        <f>IF($B97="","",IF(Registrasi!$E$8&lt;Data!DN$7,"",IF(BE97=BE$5,1,0)))</f>
        <v/>
      </c>
      <c r="DO97" s="82" t="str">
        <f>IF($B97="","",IF(Registrasi!$E$8&lt;Data!DO$7,"",IF(BF97=BF$5,1,0)))</f>
        <v/>
      </c>
      <c r="DP97" s="82" t="str">
        <f>IF($B97="","",IF(Registrasi!$E$8&lt;Data!DP$7,"",IF(BG97=BG$5,1,0)))</f>
        <v/>
      </c>
      <c r="DQ97" s="82" t="str">
        <f>IF($B97="","",IF(Registrasi!$E$8&lt;Data!DQ$7,"",IF(BH97=BH$5,1,0)))</f>
        <v/>
      </c>
      <c r="DR97" s="82" t="str">
        <f>IF($B97="","",IF(Registrasi!$E$8&lt;Data!DR$7,"",IF(BI97=BI$5,1,0)))</f>
        <v/>
      </c>
      <c r="DS97" s="82" t="str">
        <f>IF($B97="","",IF(Registrasi!$E$8&lt;Data!DS$7,"",IF(BJ97=BJ$5,1,0)))</f>
        <v/>
      </c>
      <c r="DT97" s="82" t="str">
        <f>IF($B97="","",IF(Registrasi!$E$8&lt;Data!DT$7,"",IF(BK97=BK$5,1,0)))</f>
        <v/>
      </c>
      <c r="DU97" s="82" t="str">
        <f t="shared" si="2"/>
        <v/>
      </c>
      <c r="DV97" s="82" t="str">
        <f>IF(B97="","",Registrasi!$E$8-DU97)</f>
        <v/>
      </c>
      <c r="DW97" s="83" t="str">
        <f>IFERROR(DU97/Registrasi!$E$8*Registrasi!$E$10,"")</f>
        <v/>
      </c>
      <c r="DX97" s="82" t="str">
        <f>IF(B97="","",IF(DW97&gt;=Registrasi!$E$9,"Tuntas","Tidak Tuntas"))</f>
        <v/>
      </c>
    </row>
    <row r="98" spans="1:128" x14ac:dyDescent="0.25">
      <c r="A98" s="12" t="str">
        <f>IF(B98="","",IFERROR(RANK(DU98,$DU$8:$DU$107,0)+COUNTIF($DU$5:$DU98,DU98)-1,""))</f>
        <v/>
      </c>
      <c r="B98" s="50" t="str">
        <f>IF(Registrasi!$E$7&gt;Data!B97,Data!B97+1,"")</f>
        <v/>
      </c>
      <c r="C98" s="58"/>
      <c r="D98" s="51"/>
      <c r="E98" s="51"/>
      <c r="F98" s="51"/>
      <c r="G98" s="51"/>
      <c r="H98" s="51"/>
      <c r="I98" s="53"/>
      <c r="J98" s="53"/>
      <c r="K98" s="53"/>
      <c r="L98" s="53"/>
      <c r="M98" s="53"/>
      <c r="N98" s="51"/>
      <c r="O98" s="51"/>
      <c r="P98" s="51"/>
      <c r="Q98" s="51"/>
      <c r="R98" s="51"/>
      <c r="S98" s="53"/>
      <c r="T98" s="53"/>
      <c r="U98" s="53"/>
      <c r="V98" s="53"/>
      <c r="W98" s="53"/>
      <c r="X98" s="51"/>
      <c r="Y98" s="51"/>
      <c r="Z98" s="51"/>
      <c r="AA98" s="51"/>
      <c r="AB98" s="51"/>
      <c r="AC98" s="53"/>
      <c r="AD98" s="53"/>
      <c r="AE98" s="53"/>
      <c r="AF98" s="53"/>
      <c r="AG98" s="53"/>
      <c r="AH98" s="51"/>
      <c r="AI98" s="51"/>
      <c r="AJ98" s="51"/>
      <c r="AK98" s="51"/>
      <c r="AL98" s="51"/>
      <c r="AM98" s="53"/>
      <c r="AN98" s="53"/>
      <c r="AO98" s="53"/>
      <c r="AP98" s="53"/>
      <c r="AQ98" s="53"/>
      <c r="AR98" s="51"/>
      <c r="AS98" s="51"/>
      <c r="AT98" s="51"/>
      <c r="AU98" s="51"/>
      <c r="AV98" s="51"/>
      <c r="AW98" s="53"/>
      <c r="AX98" s="53"/>
      <c r="AY98" s="53"/>
      <c r="AZ98" s="53"/>
      <c r="BA98" s="53"/>
      <c r="BB98" s="51"/>
      <c r="BC98" s="51"/>
      <c r="BD98" s="51"/>
      <c r="BE98" s="51"/>
      <c r="BF98" s="51"/>
      <c r="BG98" s="53"/>
      <c r="BH98" s="53"/>
      <c r="BI98" s="53"/>
      <c r="BJ98" s="53"/>
      <c r="BK98" s="53"/>
      <c r="BM98" s="82" t="str">
        <f>IF($B98="","",IF(Registrasi!$E$8&lt;Data!BM$7,"",IF(D98=D$5,1,0)))</f>
        <v/>
      </c>
      <c r="BN98" s="82" t="str">
        <f>IF($B98="","",IF(Registrasi!$E$8&lt;Data!BN$7,"",IF(E98=E$5,1,0)))</f>
        <v/>
      </c>
      <c r="BO98" s="82" t="str">
        <f>IF($B98="","",IF(Registrasi!$E$8&lt;Data!BO$7,"",IF(F98=F$5,1,0)))</f>
        <v/>
      </c>
      <c r="BP98" s="82" t="str">
        <f>IF($B98="","",IF(Registrasi!$E$8&lt;Data!BP$7,"",IF(G98=G$5,1,0)))</f>
        <v/>
      </c>
      <c r="BQ98" s="82" t="str">
        <f>IF($B98="","",IF(Registrasi!$E$8&lt;Data!BQ$7,"",IF(H98=H$5,1,0)))</f>
        <v/>
      </c>
      <c r="BR98" s="82" t="str">
        <f>IF($B98="","",IF(Registrasi!$E$8&lt;Data!BR$7,"",IF(I98=I$5,1,0)))</f>
        <v/>
      </c>
      <c r="BS98" s="82" t="str">
        <f>IF($B98="","",IF(Registrasi!$E$8&lt;Data!BS$7,"",IF(J98=J$5,1,0)))</f>
        <v/>
      </c>
      <c r="BT98" s="82" t="str">
        <f>IF($B98="","",IF(Registrasi!$E$8&lt;Data!BT$7,"",IF(K98=K$5,1,0)))</f>
        <v/>
      </c>
      <c r="BU98" s="82" t="str">
        <f>IF($B98="","",IF(Registrasi!$E$8&lt;Data!BU$7,"",IF(L98=L$5,1,0)))</f>
        <v/>
      </c>
      <c r="BV98" s="82" t="str">
        <f>IF($B98="","",IF(Registrasi!$E$8&lt;Data!BV$7,"",IF(M98=M$5,1,0)))</f>
        <v/>
      </c>
      <c r="BW98" s="82" t="str">
        <f>IF($B98="","",IF(Registrasi!$E$8&lt;Data!BW$7,"",IF(N98=N$5,1,0)))</f>
        <v/>
      </c>
      <c r="BX98" s="82" t="str">
        <f>IF($B98="","",IF(Registrasi!$E$8&lt;Data!BX$7,"",IF(O98=O$5,1,0)))</f>
        <v/>
      </c>
      <c r="BY98" s="82" t="str">
        <f>IF($B98="","",IF(Registrasi!$E$8&lt;Data!BY$7,"",IF(P98=P$5,1,0)))</f>
        <v/>
      </c>
      <c r="BZ98" s="82" t="str">
        <f>IF($B98="","",IF(Registrasi!$E$8&lt;Data!BZ$7,"",IF(Q98=Q$5,1,0)))</f>
        <v/>
      </c>
      <c r="CA98" s="82" t="str">
        <f>IF($B98="","",IF(Registrasi!$E$8&lt;Data!CA$7,"",IF(R98=R$5,1,0)))</f>
        <v/>
      </c>
      <c r="CB98" s="82" t="str">
        <f>IF($B98="","",IF(Registrasi!$E$8&lt;Data!CB$7,"",IF(S98=S$5,1,0)))</f>
        <v/>
      </c>
      <c r="CC98" s="82" t="str">
        <f>IF($B98="","",IF(Registrasi!$E$8&lt;Data!CC$7,"",IF(T98=T$5,1,0)))</f>
        <v/>
      </c>
      <c r="CD98" s="82" t="str">
        <f>IF($B98="","",IF(Registrasi!$E$8&lt;Data!CD$7,"",IF(U98=U$5,1,0)))</f>
        <v/>
      </c>
      <c r="CE98" s="82" t="str">
        <f>IF($B98="","",IF(Registrasi!$E$8&lt;Data!CE$7,"",IF(V98=V$5,1,0)))</f>
        <v/>
      </c>
      <c r="CF98" s="82" t="str">
        <f>IF($B98="","",IF(Registrasi!$E$8&lt;Data!CF$7,"",IF(W98=W$5,1,0)))</f>
        <v/>
      </c>
      <c r="CG98" s="82" t="str">
        <f>IF($B98="","",IF(Registrasi!$E$8&lt;Data!CG$7,"",IF(X98=X$5,1,0)))</f>
        <v/>
      </c>
      <c r="CH98" s="82" t="str">
        <f>IF($B98="","",IF(Registrasi!$E$8&lt;Data!CH$7,"",IF(Y98=Y$5,1,0)))</f>
        <v/>
      </c>
      <c r="CI98" s="82" t="str">
        <f>IF($B98="","",IF(Registrasi!$E$8&lt;Data!CI$7,"",IF(Z98=Z$5,1,0)))</f>
        <v/>
      </c>
      <c r="CJ98" s="82" t="str">
        <f>IF($B98="","",IF(Registrasi!$E$8&lt;Data!CJ$7,"",IF(AA98=AA$5,1,0)))</f>
        <v/>
      </c>
      <c r="CK98" s="82" t="str">
        <f>IF($B98="","",IF(Registrasi!$E$8&lt;Data!CK$7,"",IF(AB98=AB$5,1,0)))</f>
        <v/>
      </c>
      <c r="CL98" s="82" t="str">
        <f>IF($B98="","",IF(Registrasi!$E$8&lt;Data!CL$7,"",IF(AC98=AC$5,1,0)))</f>
        <v/>
      </c>
      <c r="CM98" s="82" t="str">
        <f>IF($B98="","",IF(Registrasi!$E$8&lt;Data!CM$7,"",IF(AD98=AD$5,1,0)))</f>
        <v/>
      </c>
      <c r="CN98" s="82" t="str">
        <f>IF($B98="","",IF(Registrasi!$E$8&lt;Data!CN$7,"",IF(AE98=AE$5,1,0)))</f>
        <v/>
      </c>
      <c r="CO98" s="82" t="str">
        <f>IF($B98="","",IF(Registrasi!$E$8&lt;Data!CO$7,"",IF(AF98=AF$5,1,0)))</f>
        <v/>
      </c>
      <c r="CP98" s="82" t="str">
        <f>IF($B98="","",IF(Registrasi!$E$8&lt;Data!CP$7,"",IF(AG98=AG$5,1,0)))</f>
        <v/>
      </c>
      <c r="CQ98" s="82" t="str">
        <f>IF($B98="","",IF(Registrasi!$E$8&lt;Data!CQ$7,"",IF(AH98=AH$5,1,0)))</f>
        <v/>
      </c>
      <c r="CR98" s="82" t="str">
        <f>IF($B98="","",IF(Registrasi!$E$8&lt;Data!CR$7,"",IF(AI98=AI$5,1,0)))</f>
        <v/>
      </c>
      <c r="CS98" s="82" t="str">
        <f>IF($B98="","",IF(Registrasi!$E$8&lt;Data!CS$7,"",IF(AJ98=AJ$5,1,0)))</f>
        <v/>
      </c>
      <c r="CT98" s="82" t="str">
        <f>IF($B98="","",IF(Registrasi!$E$8&lt;Data!CT$7,"",IF(AK98=AK$5,1,0)))</f>
        <v/>
      </c>
      <c r="CU98" s="82" t="str">
        <f>IF($B98="","",IF(Registrasi!$E$8&lt;Data!CU$7,"",IF(AL98=AL$5,1,0)))</f>
        <v/>
      </c>
      <c r="CV98" s="82" t="str">
        <f>IF($B98="","",IF(Registrasi!$E$8&lt;Data!CV$7,"",IF(AM98=AM$5,1,0)))</f>
        <v/>
      </c>
      <c r="CW98" s="82" t="str">
        <f>IF($B98="","",IF(Registrasi!$E$8&lt;Data!CW$7,"",IF(AN98=AN$5,1,0)))</f>
        <v/>
      </c>
      <c r="CX98" s="82" t="str">
        <f>IF($B98="","",IF(Registrasi!$E$8&lt;Data!CX$7,"",IF(AO98=AO$5,1,0)))</f>
        <v/>
      </c>
      <c r="CY98" s="82" t="str">
        <f>IF($B98="","",IF(Registrasi!$E$8&lt;Data!CY$7,"",IF(AP98=AP$5,1,0)))</f>
        <v/>
      </c>
      <c r="CZ98" s="82" t="str">
        <f>IF($B98="","",IF(Registrasi!$E$8&lt;Data!CZ$7,"",IF(AQ98=AQ$5,1,0)))</f>
        <v/>
      </c>
      <c r="DA98" s="82" t="str">
        <f>IF($B98="","",IF(Registrasi!$E$8&lt;Data!DA$7,"",IF(AR98=AR$5,1,0)))</f>
        <v/>
      </c>
      <c r="DB98" s="82" t="str">
        <f>IF($B98="","",IF(Registrasi!$E$8&lt;Data!DB$7,"",IF(AS98=AS$5,1,0)))</f>
        <v/>
      </c>
      <c r="DC98" s="82" t="str">
        <f>IF($B98="","",IF(Registrasi!$E$8&lt;Data!DC$7,"",IF(AT98=AT$5,1,0)))</f>
        <v/>
      </c>
      <c r="DD98" s="82" t="str">
        <f>IF($B98="","",IF(Registrasi!$E$8&lt;Data!DD$7,"",IF(AU98=AU$5,1,0)))</f>
        <v/>
      </c>
      <c r="DE98" s="82" t="str">
        <f>IF($B98="","",IF(Registrasi!$E$8&lt;Data!DE$7,"",IF(AV98=AV$5,1,0)))</f>
        <v/>
      </c>
      <c r="DF98" s="82" t="str">
        <f>IF($B98="","",IF(Registrasi!$E$8&lt;Data!DF$7,"",IF(AW98=AW$5,1,0)))</f>
        <v/>
      </c>
      <c r="DG98" s="82" t="str">
        <f>IF($B98="","",IF(Registrasi!$E$8&lt;Data!DG$7,"",IF(AX98=AX$5,1,0)))</f>
        <v/>
      </c>
      <c r="DH98" s="82" t="str">
        <f>IF($B98="","",IF(Registrasi!$E$8&lt;Data!DH$7,"",IF(AY98=AY$5,1,0)))</f>
        <v/>
      </c>
      <c r="DI98" s="82" t="str">
        <f>IF($B98="","",IF(Registrasi!$E$8&lt;Data!DI$7,"",IF(AZ98=AZ$5,1,0)))</f>
        <v/>
      </c>
      <c r="DJ98" s="82" t="str">
        <f>IF($B98="","",IF(Registrasi!$E$8&lt;Data!DJ$7,"",IF(BA98=BA$5,1,0)))</f>
        <v/>
      </c>
      <c r="DK98" s="82" t="str">
        <f>IF($B98="","",IF(Registrasi!$E$8&lt;Data!DK$7,"",IF(BB98=BB$5,1,0)))</f>
        <v/>
      </c>
      <c r="DL98" s="82" t="str">
        <f>IF($B98="","",IF(Registrasi!$E$8&lt;Data!DL$7,"",IF(BC98=BC$5,1,0)))</f>
        <v/>
      </c>
      <c r="DM98" s="82" t="str">
        <f>IF($B98="","",IF(Registrasi!$E$8&lt;Data!DM$7,"",IF(BD98=BD$5,1,0)))</f>
        <v/>
      </c>
      <c r="DN98" s="82" t="str">
        <f>IF($B98="","",IF(Registrasi!$E$8&lt;Data!DN$7,"",IF(BE98=BE$5,1,0)))</f>
        <v/>
      </c>
      <c r="DO98" s="82" t="str">
        <f>IF($B98="","",IF(Registrasi!$E$8&lt;Data!DO$7,"",IF(BF98=BF$5,1,0)))</f>
        <v/>
      </c>
      <c r="DP98" s="82" t="str">
        <f>IF($B98="","",IF(Registrasi!$E$8&lt;Data!DP$7,"",IF(BG98=BG$5,1,0)))</f>
        <v/>
      </c>
      <c r="DQ98" s="82" t="str">
        <f>IF($B98="","",IF(Registrasi!$E$8&lt;Data!DQ$7,"",IF(BH98=BH$5,1,0)))</f>
        <v/>
      </c>
      <c r="DR98" s="82" t="str">
        <f>IF($B98="","",IF(Registrasi!$E$8&lt;Data!DR$7,"",IF(BI98=BI$5,1,0)))</f>
        <v/>
      </c>
      <c r="DS98" s="82" t="str">
        <f>IF($B98="","",IF(Registrasi!$E$8&lt;Data!DS$7,"",IF(BJ98=BJ$5,1,0)))</f>
        <v/>
      </c>
      <c r="DT98" s="82" t="str">
        <f>IF($B98="","",IF(Registrasi!$E$8&lt;Data!DT$7,"",IF(BK98=BK$5,1,0)))</f>
        <v/>
      </c>
      <c r="DU98" s="82" t="str">
        <f t="shared" si="2"/>
        <v/>
      </c>
      <c r="DV98" s="82" t="str">
        <f>IF(B98="","",Registrasi!$E$8-DU98)</f>
        <v/>
      </c>
      <c r="DW98" s="83" t="str">
        <f>IFERROR(DU98/Registrasi!$E$8*Registrasi!$E$10,"")</f>
        <v/>
      </c>
      <c r="DX98" s="82" t="str">
        <f>IF(B98="","",IF(DW98&gt;=Registrasi!$E$9,"Tuntas","Tidak Tuntas"))</f>
        <v/>
      </c>
    </row>
    <row r="99" spans="1:128" x14ac:dyDescent="0.25">
      <c r="A99" s="12" t="str">
        <f>IF(B99="","",IFERROR(RANK(DU99,$DU$8:$DU$107,0)+COUNTIF($DU$5:$DU99,DU99)-1,""))</f>
        <v/>
      </c>
      <c r="B99" s="50" t="str">
        <f>IF(Registrasi!$E$7&gt;Data!B98,Data!B98+1,"")</f>
        <v/>
      </c>
      <c r="C99" s="58"/>
      <c r="D99" s="51"/>
      <c r="E99" s="51"/>
      <c r="F99" s="51"/>
      <c r="G99" s="51"/>
      <c r="H99" s="51"/>
      <c r="I99" s="53"/>
      <c r="J99" s="53"/>
      <c r="K99" s="53"/>
      <c r="L99" s="53"/>
      <c r="M99" s="53"/>
      <c r="N99" s="51"/>
      <c r="O99" s="51"/>
      <c r="P99" s="51"/>
      <c r="Q99" s="51"/>
      <c r="R99" s="51"/>
      <c r="S99" s="53"/>
      <c r="T99" s="53"/>
      <c r="U99" s="53"/>
      <c r="V99" s="53"/>
      <c r="W99" s="53"/>
      <c r="X99" s="51"/>
      <c r="Y99" s="51"/>
      <c r="Z99" s="51"/>
      <c r="AA99" s="51"/>
      <c r="AB99" s="51"/>
      <c r="AC99" s="53"/>
      <c r="AD99" s="53"/>
      <c r="AE99" s="53"/>
      <c r="AF99" s="53"/>
      <c r="AG99" s="53"/>
      <c r="AH99" s="51"/>
      <c r="AI99" s="51"/>
      <c r="AJ99" s="51"/>
      <c r="AK99" s="51"/>
      <c r="AL99" s="51"/>
      <c r="AM99" s="53"/>
      <c r="AN99" s="53"/>
      <c r="AO99" s="53"/>
      <c r="AP99" s="53"/>
      <c r="AQ99" s="53"/>
      <c r="AR99" s="51"/>
      <c r="AS99" s="51"/>
      <c r="AT99" s="51"/>
      <c r="AU99" s="51"/>
      <c r="AV99" s="51"/>
      <c r="AW99" s="53"/>
      <c r="AX99" s="53"/>
      <c r="AY99" s="53"/>
      <c r="AZ99" s="53"/>
      <c r="BA99" s="53"/>
      <c r="BB99" s="51"/>
      <c r="BC99" s="51"/>
      <c r="BD99" s="51"/>
      <c r="BE99" s="51"/>
      <c r="BF99" s="51"/>
      <c r="BG99" s="53"/>
      <c r="BH99" s="53"/>
      <c r="BI99" s="53"/>
      <c r="BJ99" s="53"/>
      <c r="BK99" s="53"/>
      <c r="BM99" s="82" t="str">
        <f>IF($B99="","",IF(Registrasi!$E$8&lt;Data!BM$7,"",IF(D99=D$5,1,0)))</f>
        <v/>
      </c>
      <c r="BN99" s="82" t="str">
        <f>IF($B99="","",IF(Registrasi!$E$8&lt;Data!BN$7,"",IF(E99=E$5,1,0)))</f>
        <v/>
      </c>
      <c r="BO99" s="82" t="str">
        <f>IF($B99="","",IF(Registrasi!$E$8&lt;Data!BO$7,"",IF(F99=F$5,1,0)))</f>
        <v/>
      </c>
      <c r="BP99" s="82" t="str">
        <f>IF($B99="","",IF(Registrasi!$E$8&lt;Data!BP$7,"",IF(G99=G$5,1,0)))</f>
        <v/>
      </c>
      <c r="BQ99" s="82" t="str">
        <f>IF($B99="","",IF(Registrasi!$E$8&lt;Data!BQ$7,"",IF(H99=H$5,1,0)))</f>
        <v/>
      </c>
      <c r="BR99" s="82" t="str">
        <f>IF($B99="","",IF(Registrasi!$E$8&lt;Data!BR$7,"",IF(I99=I$5,1,0)))</f>
        <v/>
      </c>
      <c r="BS99" s="82" t="str">
        <f>IF($B99="","",IF(Registrasi!$E$8&lt;Data!BS$7,"",IF(J99=J$5,1,0)))</f>
        <v/>
      </c>
      <c r="BT99" s="82" t="str">
        <f>IF($B99="","",IF(Registrasi!$E$8&lt;Data!BT$7,"",IF(K99=K$5,1,0)))</f>
        <v/>
      </c>
      <c r="BU99" s="82" t="str">
        <f>IF($B99="","",IF(Registrasi!$E$8&lt;Data!BU$7,"",IF(L99=L$5,1,0)))</f>
        <v/>
      </c>
      <c r="BV99" s="82" t="str">
        <f>IF($B99="","",IF(Registrasi!$E$8&lt;Data!BV$7,"",IF(M99=M$5,1,0)))</f>
        <v/>
      </c>
      <c r="BW99" s="82" t="str">
        <f>IF($B99="","",IF(Registrasi!$E$8&lt;Data!BW$7,"",IF(N99=N$5,1,0)))</f>
        <v/>
      </c>
      <c r="BX99" s="82" t="str">
        <f>IF($B99="","",IF(Registrasi!$E$8&lt;Data!BX$7,"",IF(O99=O$5,1,0)))</f>
        <v/>
      </c>
      <c r="BY99" s="82" t="str">
        <f>IF($B99="","",IF(Registrasi!$E$8&lt;Data!BY$7,"",IF(P99=P$5,1,0)))</f>
        <v/>
      </c>
      <c r="BZ99" s="82" t="str">
        <f>IF($B99="","",IF(Registrasi!$E$8&lt;Data!BZ$7,"",IF(Q99=Q$5,1,0)))</f>
        <v/>
      </c>
      <c r="CA99" s="82" t="str">
        <f>IF($B99="","",IF(Registrasi!$E$8&lt;Data!CA$7,"",IF(R99=R$5,1,0)))</f>
        <v/>
      </c>
      <c r="CB99" s="82" t="str">
        <f>IF($B99="","",IF(Registrasi!$E$8&lt;Data!CB$7,"",IF(S99=S$5,1,0)))</f>
        <v/>
      </c>
      <c r="CC99" s="82" t="str">
        <f>IF($B99="","",IF(Registrasi!$E$8&lt;Data!CC$7,"",IF(T99=T$5,1,0)))</f>
        <v/>
      </c>
      <c r="CD99" s="82" t="str">
        <f>IF($B99="","",IF(Registrasi!$E$8&lt;Data!CD$7,"",IF(U99=U$5,1,0)))</f>
        <v/>
      </c>
      <c r="CE99" s="82" t="str">
        <f>IF($B99="","",IF(Registrasi!$E$8&lt;Data!CE$7,"",IF(V99=V$5,1,0)))</f>
        <v/>
      </c>
      <c r="CF99" s="82" t="str">
        <f>IF($B99="","",IF(Registrasi!$E$8&lt;Data!CF$7,"",IF(W99=W$5,1,0)))</f>
        <v/>
      </c>
      <c r="CG99" s="82" t="str">
        <f>IF($B99="","",IF(Registrasi!$E$8&lt;Data!CG$7,"",IF(X99=X$5,1,0)))</f>
        <v/>
      </c>
      <c r="CH99" s="82" t="str">
        <f>IF($B99="","",IF(Registrasi!$E$8&lt;Data!CH$7,"",IF(Y99=Y$5,1,0)))</f>
        <v/>
      </c>
      <c r="CI99" s="82" t="str">
        <f>IF($B99="","",IF(Registrasi!$E$8&lt;Data!CI$7,"",IF(Z99=Z$5,1,0)))</f>
        <v/>
      </c>
      <c r="CJ99" s="82" t="str">
        <f>IF($B99="","",IF(Registrasi!$E$8&lt;Data!CJ$7,"",IF(AA99=AA$5,1,0)))</f>
        <v/>
      </c>
      <c r="CK99" s="82" t="str">
        <f>IF($B99="","",IF(Registrasi!$E$8&lt;Data!CK$7,"",IF(AB99=AB$5,1,0)))</f>
        <v/>
      </c>
      <c r="CL99" s="82" t="str">
        <f>IF($B99="","",IF(Registrasi!$E$8&lt;Data!CL$7,"",IF(AC99=AC$5,1,0)))</f>
        <v/>
      </c>
      <c r="CM99" s="82" t="str">
        <f>IF($B99="","",IF(Registrasi!$E$8&lt;Data!CM$7,"",IF(AD99=AD$5,1,0)))</f>
        <v/>
      </c>
      <c r="CN99" s="82" t="str">
        <f>IF($B99="","",IF(Registrasi!$E$8&lt;Data!CN$7,"",IF(AE99=AE$5,1,0)))</f>
        <v/>
      </c>
      <c r="CO99" s="82" t="str">
        <f>IF($B99="","",IF(Registrasi!$E$8&lt;Data!CO$7,"",IF(AF99=AF$5,1,0)))</f>
        <v/>
      </c>
      <c r="CP99" s="82" t="str">
        <f>IF($B99="","",IF(Registrasi!$E$8&lt;Data!CP$7,"",IF(AG99=AG$5,1,0)))</f>
        <v/>
      </c>
      <c r="CQ99" s="82" t="str">
        <f>IF($B99="","",IF(Registrasi!$E$8&lt;Data!CQ$7,"",IF(AH99=AH$5,1,0)))</f>
        <v/>
      </c>
      <c r="CR99" s="82" t="str">
        <f>IF($B99="","",IF(Registrasi!$E$8&lt;Data!CR$7,"",IF(AI99=AI$5,1,0)))</f>
        <v/>
      </c>
      <c r="CS99" s="82" t="str">
        <f>IF($B99="","",IF(Registrasi!$E$8&lt;Data!CS$7,"",IF(AJ99=AJ$5,1,0)))</f>
        <v/>
      </c>
      <c r="CT99" s="82" t="str">
        <f>IF($B99="","",IF(Registrasi!$E$8&lt;Data!CT$7,"",IF(AK99=AK$5,1,0)))</f>
        <v/>
      </c>
      <c r="CU99" s="82" t="str">
        <f>IF($B99="","",IF(Registrasi!$E$8&lt;Data!CU$7,"",IF(AL99=AL$5,1,0)))</f>
        <v/>
      </c>
      <c r="CV99" s="82" t="str">
        <f>IF($B99="","",IF(Registrasi!$E$8&lt;Data!CV$7,"",IF(AM99=AM$5,1,0)))</f>
        <v/>
      </c>
      <c r="CW99" s="82" t="str">
        <f>IF($B99="","",IF(Registrasi!$E$8&lt;Data!CW$7,"",IF(AN99=AN$5,1,0)))</f>
        <v/>
      </c>
      <c r="CX99" s="82" t="str">
        <f>IF($B99="","",IF(Registrasi!$E$8&lt;Data!CX$7,"",IF(AO99=AO$5,1,0)))</f>
        <v/>
      </c>
      <c r="CY99" s="82" t="str">
        <f>IF($B99="","",IF(Registrasi!$E$8&lt;Data!CY$7,"",IF(AP99=AP$5,1,0)))</f>
        <v/>
      </c>
      <c r="CZ99" s="82" t="str">
        <f>IF($B99="","",IF(Registrasi!$E$8&lt;Data!CZ$7,"",IF(AQ99=AQ$5,1,0)))</f>
        <v/>
      </c>
      <c r="DA99" s="82" t="str">
        <f>IF($B99="","",IF(Registrasi!$E$8&lt;Data!DA$7,"",IF(AR99=AR$5,1,0)))</f>
        <v/>
      </c>
      <c r="DB99" s="82" t="str">
        <f>IF($B99="","",IF(Registrasi!$E$8&lt;Data!DB$7,"",IF(AS99=AS$5,1,0)))</f>
        <v/>
      </c>
      <c r="DC99" s="82" t="str">
        <f>IF($B99="","",IF(Registrasi!$E$8&lt;Data!DC$7,"",IF(AT99=AT$5,1,0)))</f>
        <v/>
      </c>
      <c r="DD99" s="82" t="str">
        <f>IF($B99="","",IF(Registrasi!$E$8&lt;Data!DD$7,"",IF(AU99=AU$5,1,0)))</f>
        <v/>
      </c>
      <c r="DE99" s="82" t="str">
        <f>IF($B99="","",IF(Registrasi!$E$8&lt;Data!DE$7,"",IF(AV99=AV$5,1,0)))</f>
        <v/>
      </c>
      <c r="DF99" s="82" t="str">
        <f>IF($B99="","",IF(Registrasi!$E$8&lt;Data!DF$7,"",IF(AW99=AW$5,1,0)))</f>
        <v/>
      </c>
      <c r="DG99" s="82" t="str">
        <f>IF($B99="","",IF(Registrasi!$E$8&lt;Data!DG$7,"",IF(AX99=AX$5,1,0)))</f>
        <v/>
      </c>
      <c r="DH99" s="82" t="str">
        <f>IF($B99="","",IF(Registrasi!$E$8&lt;Data!DH$7,"",IF(AY99=AY$5,1,0)))</f>
        <v/>
      </c>
      <c r="DI99" s="82" t="str">
        <f>IF($B99="","",IF(Registrasi!$E$8&lt;Data!DI$7,"",IF(AZ99=AZ$5,1,0)))</f>
        <v/>
      </c>
      <c r="DJ99" s="82" t="str">
        <f>IF($B99="","",IF(Registrasi!$E$8&lt;Data!DJ$7,"",IF(BA99=BA$5,1,0)))</f>
        <v/>
      </c>
      <c r="DK99" s="82" t="str">
        <f>IF($B99="","",IF(Registrasi!$E$8&lt;Data!DK$7,"",IF(BB99=BB$5,1,0)))</f>
        <v/>
      </c>
      <c r="DL99" s="82" t="str">
        <f>IF($B99="","",IF(Registrasi!$E$8&lt;Data!DL$7,"",IF(BC99=BC$5,1,0)))</f>
        <v/>
      </c>
      <c r="DM99" s="82" t="str">
        <f>IF($B99="","",IF(Registrasi!$E$8&lt;Data!DM$7,"",IF(BD99=BD$5,1,0)))</f>
        <v/>
      </c>
      <c r="DN99" s="82" t="str">
        <f>IF($B99="","",IF(Registrasi!$E$8&lt;Data!DN$7,"",IF(BE99=BE$5,1,0)))</f>
        <v/>
      </c>
      <c r="DO99" s="82" t="str">
        <f>IF($B99="","",IF(Registrasi!$E$8&lt;Data!DO$7,"",IF(BF99=BF$5,1,0)))</f>
        <v/>
      </c>
      <c r="DP99" s="82" t="str">
        <f>IF($B99="","",IF(Registrasi!$E$8&lt;Data!DP$7,"",IF(BG99=BG$5,1,0)))</f>
        <v/>
      </c>
      <c r="DQ99" s="82" t="str">
        <f>IF($B99="","",IF(Registrasi!$E$8&lt;Data!DQ$7,"",IF(BH99=BH$5,1,0)))</f>
        <v/>
      </c>
      <c r="DR99" s="82" t="str">
        <f>IF($B99="","",IF(Registrasi!$E$8&lt;Data!DR$7,"",IF(BI99=BI$5,1,0)))</f>
        <v/>
      </c>
      <c r="DS99" s="82" t="str">
        <f>IF($B99="","",IF(Registrasi!$E$8&lt;Data!DS$7,"",IF(BJ99=BJ$5,1,0)))</f>
        <v/>
      </c>
      <c r="DT99" s="82" t="str">
        <f>IF($B99="","",IF(Registrasi!$E$8&lt;Data!DT$7,"",IF(BK99=BK$5,1,0)))</f>
        <v/>
      </c>
      <c r="DU99" s="82" t="str">
        <f t="shared" si="2"/>
        <v/>
      </c>
      <c r="DV99" s="82" t="str">
        <f>IF(B99="","",Registrasi!$E$8-DU99)</f>
        <v/>
      </c>
      <c r="DW99" s="83" t="str">
        <f>IFERROR(DU99/Registrasi!$E$8*Registrasi!$E$10,"")</f>
        <v/>
      </c>
      <c r="DX99" s="82" t="str">
        <f>IF(B99="","",IF(DW99&gt;=Registrasi!$E$9,"Tuntas","Tidak Tuntas"))</f>
        <v/>
      </c>
    </row>
    <row r="100" spans="1:128" x14ac:dyDescent="0.25">
      <c r="A100" s="12" t="str">
        <f>IF(B100="","",IFERROR(RANK(DU100,$DU$8:$DU$107,0)+COUNTIF($DU$5:$DU100,DU100)-1,""))</f>
        <v/>
      </c>
      <c r="B100" s="50" t="str">
        <f>IF(Registrasi!$E$7&gt;Data!B99,Data!B99+1,"")</f>
        <v/>
      </c>
      <c r="C100" s="58"/>
      <c r="D100" s="51"/>
      <c r="E100" s="51"/>
      <c r="F100" s="51"/>
      <c r="G100" s="51"/>
      <c r="H100" s="51"/>
      <c r="I100" s="53"/>
      <c r="J100" s="53"/>
      <c r="K100" s="53"/>
      <c r="L100" s="53"/>
      <c r="M100" s="53"/>
      <c r="N100" s="51"/>
      <c r="O100" s="51"/>
      <c r="P100" s="51"/>
      <c r="Q100" s="51"/>
      <c r="R100" s="51"/>
      <c r="S100" s="53"/>
      <c r="T100" s="53"/>
      <c r="U100" s="53"/>
      <c r="V100" s="53"/>
      <c r="W100" s="53"/>
      <c r="X100" s="51"/>
      <c r="Y100" s="51"/>
      <c r="Z100" s="51"/>
      <c r="AA100" s="51"/>
      <c r="AB100" s="51"/>
      <c r="AC100" s="53"/>
      <c r="AD100" s="53"/>
      <c r="AE100" s="53"/>
      <c r="AF100" s="53"/>
      <c r="AG100" s="53"/>
      <c r="AH100" s="51"/>
      <c r="AI100" s="51"/>
      <c r="AJ100" s="51"/>
      <c r="AK100" s="51"/>
      <c r="AL100" s="51"/>
      <c r="AM100" s="53"/>
      <c r="AN100" s="53"/>
      <c r="AO100" s="53"/>
      <c r="AP100" s="53"/>
      <c r="AQ100" s="53"/>
      <c r="AR100" s="51"/>
      <c r="AS100" s="51"/>
      <c r="AT100" s="51"/>
      <c r="AU100" s="51"/>
      <c r="AV100" s="51"/>
      <c r="AW100" s="53"/>
      <c r="AX100" s="53"/>
      <c r="AY100" s="53"/>
      <c r="AZ100" s="53"/>
      <c r="BA100" s="53"/>
      <c r="BB100" s="51"/>
      <c r="BC100" s="51"/>
      <c r="BD100" s="51"/>
      <c r="BE100" s="51"/>
      <c r="BF100" s="51"/>
      <c r="BG100" s="53"/>
      <c r="BH100" s="53"/>
      <c r="BI100" s="53"/>
      <c r="BJ100" s="53"/>
      <c r="BK100" s="53"/>
      <c r="BM100" s="82" t="str">
        <f>IF($B100="","",IF(Registrasi!$E$8&lt;Data!BM$7,"",IF(D100=D$5,1,0)))</f>
        <v/>
      </c>
      <c r="BN100" s="82" t="str">
        <f>IF($B100="","",IF(Registrasi!$E$8&lt;Data!BN$7,"",IF(E100=E$5,1,0)))</f>
        <v/>
      </c>
      <c r="BO100" s="82" t="str">
        <f>IF($B100="","",IF(Registrasi!$E$8&lt;Data!BO$7,"",IF(F100=F$5,1,0)))</f>
        <v/>
      </c>
      <c r="BP100" s="82" t="str">
        <f>IF($B100="","",IF(Registrasi!$E$8&lt;Data!BP$7,"",IF(G100=G$5,1,0)))</f>
        <v/>
      </c>
      <c r="BQ100" s="82" t="str">
        <f>IF($B100="","",IF(Registrasi!$E$8&lt;Data!BQ$7,"",IF(H100=H$5,1,0)))</f>
        <v/>
      </c>
      <c r="BR100" s="82" t="str">
        <f>IF($B100="","",IF(Registrasi!$E$8&lt;Data!BR$7,"",IF(I100=I$5,1,0)))</f>
        <v/>
      </c>
      <c r="BS100" s="82" t="str">
        <f>IF($B100="","",IF(Registrasi!$E$8&lt;Data!BS$7,"",IF(J100=J$5,1,0)))</f>
        <v/>
      </c>
      <c r="BT100" s="82" t="str">
        <f>IF($B100="","",IF(Registrasi!$E$8&lt;Data!BT$7,"",IF(K100=K$5,1,0)))</f>
        <v/>
      </c>
      <c r="BU100" s="82" t="str">
        <f>IF($B100="","",IF(Registrasi!$E$8&lt;Data!BU$7,"",IF(L100=L$5,1,0)))</f>
        <v/>
      </c>
      <c r="BV100" s="82" t="str">
        <f>IF($B100="","",IF(Registrasi!$E$8&lt;Data!BV$7,"",IF(M100=M$5,1,0)))</f>
        <v/>
      </c>
      <c r="BW100" s="82" t="str">
        <f>IF($B100="","",IF(Registrasi!$E$8&lt;Data!BW$7,"",IF(N100=N$5,1,0)))</f>
        <v/>
      </c>
      <c r="BX100" s="82" t="str">
        <f>IF($B100="","",IF(Registrasi!$E$8&lt;Data!BX$7,"",IF(O100=O$5,1,0)))</f>
        <v/>
      </c>
      <c r="BY100" s="82" t="str">
        <f>IF($B100="","",IF(Registrasi!$E$8&lt;Data!BY$7,"",IF(P100=P$5,1,0)))</f>
        <v/>
      </c>
      <c r="BZ100" s="82" t="str">
        <f>IF($B100="","",IF(Registrasi!$E$8&lt;Data!BZ$7,"",IF(Q100=Q$5,1,0)))</f>
        <v/>
      </c>
      <c r="CA100" s="82" t="str">
        <f>IF($B100="","",IF(Registrasi!$E$8&lt;Data!CA$7,"",IF(R100=R$5,1,0)))</f>
        <v/>
      </c>
      <c r="CB100" s="82" t="str">
        <f>IF($B100="","",IF(Registrasi!$E$8&lt;Data!CB$7,"",IF(S100=S$5,1,0)))</f>
        <v/>
      </c>
      <c r="CC100" s="82" t="str">
        <f>IF($B100="","",IF(Registrasi!$E$8&lt;Data!CC$7,"",IF(T100=T$5,1,0)))</f>
        <v/>
      </c>
      <c r="CD100" s="82" t="str">
        <f>IF($B100="","",IF(Registrasi!$E$8&lt;Data!CD$7,"",IF(U100=U$5,1,0)))</f>
        <v/>
      </c>
      <c r="CE100" s="82" t="str">
        <f>IF($B100="","",IF(Registrasi!$E$8&lt;Data!CE$7,"",IF(V100=V$5,1,0)))</f>
        <v/>
      </c>
      <c r="CF100" s="82" t="str">
        <f>IF($B100="","",IF(Registrasi!$E$8&lt;Data!CF$7,"",IF(W100=W$5,1,0)))</f>
        <v/>
      </c>
      <c r="CG100" s="82" t="str">
        <f>IF($B100="","",IF(Registrasi!$E$8&lt;Data!CG$7,"",IF(X100=X$5,1,0)))</f>
        <v/>
      </c>
      <c r="CH100" s="82" t="str">
        <f>IF($B100="","",IF(Registrasi!$E$8&lt;Data!CH$7,"",IF(Y100=Y$5,1,0)))</f>
        <v/>
      </c>
      <c r="CI100" s="82" t="str">
        <f>IF($B100="","",IF(Registrasi!$E$8&lt;Data!CI$7,"",IF(Z100=Z$5,1,0)))</f>
        <v/>
      </c>
      <c r="CJ100" s="82" t="str">
        <f>IF($B100="","",IF(Registrasi!$E$8&lt;Data!CJ$7,"",IF(AA100=AA$5,1,0)))</f>
        <v/>
      </c>
      <c r="CK100" s="82" t="str">
        <f>IF($B100="","",IF(Registrasi!$E$8&lt;Data!CK$7,"",IF(AB100=AB$5,1,0)))</f>
        <v/>
      </c>
      <c r="CL100" s="82" t="str">
        <f>IF($B100="","",IF(Registrasi!$E$8&lt;Data!CL$7,"",IF(AC100=AC$5,1,0)))</f>
        <v/>
      </c>
      <c r="CM100" s="82" t="str">
        <f>IF($B100="","",IF(Registrasi!$E$8&lt;Data!CM$7,"",IF(AD100=AD$5,1,0)))</f>
        <v/>
      </c>
      <c r="CN100" s="82" t="str">
        <f>IF($B100="","",IF(Registrasi!$E$8&lt;Data!CN$7,"",IF(AE100=AE$5,1,0)))</f>
        <v/>
      </c>
      <c r="CO100" s="82" t="str">
        <f>IF($B100="","",IF(Registrasi!$E$8&lt;Data!CO$7,"",IF(AF100=AF$5,1,0)))</f>
        <v/>
      </c>
      <c r="CP100" s="82" t="str">
        <f>IF($B100="","",IF(Registrasi!$E$8&lt;Data!CP$7,"",IF(AG100=AG$5,1,0)))</f>
        <v/>
      </c>
      <c r="CQ100" s="82" t="str">
        <f>IF($B100="","",IF(Registrasi!$E$8&lt;Data!CQ$7,"",IF(AH100=AH$5,1,0)))</f>
        <v/>
      </c>
      <c r="CR100" s="82" t="str">
        <f>IF($B100="","",IF(Registrasi!$E$8&lt;Data!CR$7,"",IF(AI100=AI$5,1,0)))</f>
        <v/>
      </c>
      <c r="CS100" s="82" t="str">
        <f>IF($B100="","",IF(Registrasi!$E$8&lt;Data!CS$7,"",IF(AJ100=AJ$5,1,0)))</f>
        <v/>
      </c>
      <c r="CT100" s="82" t="str">
        <f>IF($B100="","",IF(Registrasi!$E$8&lt;Data!CT$7,"",IF(AK100=AK$5,1,0)))</f>
        <v/>
      </c>
      <c r="CU100" s="82" t="str">
        <f>IF($B100="","",IF(Registrasi!$E$8&lt;Data!CU$7,"",IF(AL100=AL$5,1,0)))</f>
        <v/>
      </c>
      <c r="CV100" s="82" t="str">
        <f>IF($B100="","",IF(Registrasi!$E$8&lt;Data!CV$7,"",IF(AM100=AM$5,1,0)))</f>
        <v/>
      </c>
      <c r="CW100" s="82" t="str">
        <f>IF($B100="","",IF(Registrasi!$E$8&lt;Data!CW$7,"",IF(AN100=AN$5,1,0)))</f>
        <v/>
      </c>
      <c r="CX100" s="82" t="str">
        <f>IF($B100="","",IF(Registrasi!$E$8&lt;Data!CX$7,"",IF(AO100=AO$5,1,0)))</f>
        <v/>
      </c>
      <c r="CY100" s="82" t="str">
        <f>IF($B100="","",IF(Registrasi!$E$8&lt;Data!CY$7,"",IF(AP100=AP$5,1,0)))</f>
        <v/>
      </c>
      <c r="CZ100" s="82" t="str">
        <f>IF($B100="","",IF(Registrasi!$E$8&lt;Data!CZ$7,"",IF(AQ100=AQ$5,1,0)))</f>
        <v/>
      </c>
      <c r="DA100" s="82" t="str">
        <f>IF($B100="","",IF(Registrasi!$E$8&lt;Data!DA$7,"",IF(AR100=AR$5,1,0)))</f>
        <v/>
      </c>
      <c r="DB100" s="82" t="str">
        <f>IF($B100="","",IF(Registrasi!$E$8&lt;Data!DB$7,"",IF(AS100=AS$5,1,0)))</f>
        <v/>
      </c>
      <c r="DC100" s="82" t="str">
        <f>IF($B100="","",IF(Registrasi!$E$8&lt;Data!DC$7,"",IF(AT100=AT$5,1,0)))</f>
        <v/>
      </c>
      <c r="DD100" s="82" t="str">
        <f>IF($B100="","",IF(Registrasi!$E$8&lt;Data!DD$7,"",IF(AU100=AU$5,1,0)))</f>
        <v/>
      </c>
      <c r="DE100" s="82" t="str">
        <f>IF($B100="","",IF(Registrasi!$E$8&lt;Data!DE$7,"",IF(AV100=AV$5,1,0)))</f>
        <v/>
      </c>
      <c r="DF100" s="82" t="str">
        <f>IF($B100="","",IF(Registrasi!$E$8&lt;Data!DF$7,"",IF(AW100=AW$5,1,0)))</f>
        <v/>
      </c>
      <c r="DG100" s="82" t="str">
        <f>IF($B100="","",IF(Registrasi!$E$8&lt;Data!DG$7,"",IF(AX100=AX$5,1,0)))</f>
        <v/>
      </c>
      <c r="DH100" s="82" t="str">
        <f>IF($B100="","",IF(Registrasi!$E$8&lt;Data!DH$7,"",IF(AY100=AY$5,1,0)))</f>
        <v/>
      </c>
      <c r="DI100" s="82" t="str">
        <f>IF($B100="","",IF(Registrasi!$E$8&lt;Data!DI$7,"",IF(AZ100=AZ$5,1,0)))</f>
        <v/>
      </c>
      <c r="DJ100" s="82" t="str">
        <f>IF($B100="","",IF(Registrasi!$E$8&lt;Data!DJ$7,"",IF(BA100=BA$5,1,0)))</f>
        <v/>
      </c>
      <c r="DK100" s="82" t="str">
        <f>IF($B100="","",IF(Registrasi!$E$8&lt;Data!DK$7,"",IF(BB100=BB$5,1,0)))</f>
        <v/>
      </c>
      <c r="DL100" s="82" t="str">
        <f>IF($B100="","",IF(Registrasi!$E$8&lt;Data!DL$7,"",IF(BC100=BC$5,1,0)))</f>
        <v/>
      </c>
      <c r="DM100" s="82" t="str">
        <f>IF($B100="","",IF(Registrasi!$E$8&lt;Data!DM$7,"",IF(BD100=BD$5,1,0)))</f>
        <v/>
      </c>
      <c r="DN100" s="82" t="str">
        <f>IF($B100="","",IF(Registrasi!$E$8&lt;Data!DN$7,"",IF(BE100=BE$5,1,0)))</f>
        <v/>
      </c>
      <c r="DO100" s="82" t="str">
        <f>IF($B100="","",IF(Registrasi!$E$8&lt;Data!DO$7,"",IF(BF100=BF$5,1,0)))</f>
        <v/>
      </c>
      <c r="DP100" s="82" t="str">
        <f>IF($B100="","",IF(Registrasi!$E$8&lt;Data!DP$7,"",IF(BG100=BG$5,1,0)))</f>
        <v/>
      </c>
      <c r="DQ100" s="82" t="str">
        <f>IF($B100="","",IF(Registrasi!$E$8&lt;Data!DQ$7,"",IF(BH100=BH$5,1,0)))</f>
        <v/>
      </c>
      <c r="DR100" s="82" t="str">
        <f>IF($B100="","",IF(Registrasi!$E$8&lt;Data!DR$7,"",IF(BI100=BI$5,1,0)))</f>
        <v/>
      </c>
      <c r="DS100" s="82" t="str">
        <f>IF($B100="","",IF(Registrasi!$E$8&lt;Data!DS$7,"",IF(BJ100=BJ$5,1,0)))</f>
        <v/>
      </c>
      <c r="DT100" s="82" t="str">
        <f>IF($B100="","",IF(Registrasi!$E$8&lt;Data!DT$7,"",IF(BK100=BK$5,1,0)))</f>
        <v/>
      </c>
      <c r="DU100" s="82" t="str">
        <f t="shared" si="2"/>
        <v/>
      </c>
      <c r="DV100" s="82" t="str">
        <f>IF(B100="","",Registrasi!$E$8-DU100)</f>
        <v/>
      </c>
      <c r="DW100" s="83" t="str">
        <f>IFERROR(DU100/Registrasi!$E$8*Registrasi!$E$10,"")</f>
        <v/>
      </c>
      <c r="DX100" s="82" t="str">
        <f>IF(B100="","",IF(DW100&gt;=Registrasi!$E$9,"Tuntas","Tidak Tuntas"))</f>
        <v/>
      </c>
    </row>
    <row r="101" spans="1:128" x14ac:dyDescent="0.25">
      <c r="A101" s="12" t="str">
        <f>IF(B101="","",IFERROR(RANK(DU101,$DU$8:$DU$107,0)+COUNTIF($DU$5:$DU101,DU101)-1,""))</f>
        <v/>
      </c>
      <c r="B101" s="50" t="str">
        <f>IF(Registrasi!$E$7&gt;Data!B100,Data!B100+1,"")</f>
        <v/>
      </c>
      <c r="C101" s="58"/>
      <c r="D101" s="51"/>
      <c r="E101" s="51"/>
      <c r="F101" s="51"/>
      <c r="G101" s="51"/>
      <c r="H101" s="51"/>
      <c r="I101" s="53"/>
      <c r="J101" s="53"/>
      <c r="K101" s="53"/>
      <c r="L101" s="53"/>
      <c r="M101" s="53"/>
      <c r="N101" s="51"/>
      <c r="O101" s="51"/>
      <c r="P101" s="51"/>
      <c r="Q101" s="51"/>
      <c r="R101" s="51"/>
      <c r="S101" s="53"/>
      <c r="T101" s="53"/>
      <c r="U101" s="53"/>
      <c r="V101" s="53"/>
      <c r="W101" s="53"/>
      <c r="X101" s="51"/>
      <c r="Y101" s="51"/>
      <c r="Z101" s="51"/>
      <c r="AA101" s="51"/>
      <c r="AB101" s="51"/>
      <c r="AC101" s="53"/>
      <c r="AD101" s="53"/>
      <c r="AE101" s="53"/>
      <c r="AF101" s="53"/>
      <c r="AG101" s="53"/>
      <c r="AH101" s="51"/>
      <c r="AI101" s="51"/>
      <c r="AJ101" s="51"/>
      <c r="AK101" s="51"/>
      <c r="AL101" s="51"/>
      <c r="AM101" s="53"/>
      <c r="AN101" s="53"/>
      <c r="AO101" s="53"/>
      <c r="AP101" s="53"/>
      <c r="AQ101" s="53"/>
      <c r="AR101" s="51"/>
      <c r="AS101" s="51"/>
      <c r="AT101" s="51"/>
      <c r="AU101" s="51"/>
      <c r="AV101" s="51"/>
      <c r="AW101" s="53"/>
      <c r="AX101" s="53"/>
      <c r="AY101" s="53"/>
      <c r="AZ101" s="53"/>
      <c r="BA101" s="53"/>
      <c r="BB101" s="51"/>
      <c r="BC101" s="51"/>
      <c r="BD101" s="51"/>
      <c r="BE101" s="51"/>
      <c r="BF101" s="51"/>
      <c r="BG101" s="53"/>
      <c r="BH101" s="53"/>
      <c r="BI101" s="53"/>
      <c r="BJ101" s="53"/>
      <c r="BK101" s="53"/>
      <c r="BM101" s="82" t="str">
        <f>IF($B101="","",IF(Registrasi!$E$8&lt;Data!BM$7,"",IF(D101=D$5,1,0)))</f>
        <v/>
      </c>
      <c r="BN101" s="82" t="str">
        <f>IF($B101="","",IF(Registrasi!$E$8&lt;Data!BN$7,"",IF(E101=E$5,1,0)))</f>
        <v/>
      </c>
      <c r="BO101" s="82" t="str">
        <f>IF($B101="","",IF(Registrasi!$E$8&lt;Data!BO$7,"",IF(F101=F$5,1,0)))</f>
        <v/>
      </c>
      <c r="BP101" s="82" t="str">
        <f>IF($B101="","",IF(Registrasi!$E$8&lt;Data!BP$7,"",IF(G101=G$5,1,0)))</f>
        <v/>
      </c>
      <c r="BQ101" s="82" t="str">
        <f>IF($B101="","",IF(Registrasi!$E$8&lt;Data!BQ$7,"",IF(H101=H$5,1,0)))</f>
        <v/>
      </c>
      <c r="BR101" s="82" t="str">
        <f>IF($B101="","",IF(Registrasi!$E$8&lt;Data!BR$7,"",IF(I101=I$5,1,0)))</f>
        <v/>
      </c>
      <c r="BS101" s="82" t="str">
        <f>IF($B101="","",IF(Registrasi!$E$8&lt;Data!BS$7,"",IF(J101=J$5,1,0)))</f>
        <v/>
      </c>
      <c r="BT101" s="82" t="str">
        <f>IF($B101="","",IF(Registrasi!$E$8&lt;Data!BT$7,"",IF(K101=K$5,1,0)))</f>
        <v/>
      </c>
      <c r="BU101" s="82" t="str">
        <f>IF($B101="","",IF(Registrasi!$E$8&lt;Data!BU$7,"",IF(L101=L$5,1,0)))</f>
        <v/>
      </c>
      <c r="BV101" s="82" t="str">
        <f>IF($B101="","",IF(Registrasi!$E$8&lt;Data!BV$7,"",IF(M101=M$5,1,0)))</f>
        <v/>
      </c>
      <c r="BW101" s="82" t="str">
        <f>IF($B101="","",IF(Registrasi!$E$8&lt;Data!BW$7,"",IF(N101=N$5,1,0)))</f>
        <v/>
      </c>
      <c r="BX101" s="82" t="str">
        <f>IF($B101="","",IF(Registrasi!$E$8&lt;Data!BX$7,"",IF(O101=O$5,1,0)))</f>
        <v/>
      </c>
      <c r="BY101" s="82" t="str">
        <f>IF($B101="","",IF(Registrasi!$E$8&lt;Data!BY$7,"",IF(P101=P$5,1,0)))</f>
        <v/>
      </c>
      <c r="BZ101" s="82" t="str">
        <f>IF($B101="","",IF(Registrasi!$E$8&lt;Data!BZ$7,"",IF(Q101=Q$5,1,0)))</f>
        <v/>
      </c>
      <c r="CA101" s="82" t="str">
        <f>IF($B101="","",IF(Registrasi!$E$8&lt;Data!CA$7,"",IF(R101=R$5,1,0)))</f>
        <v/>
      </c>
      <c r="CB101" s="82" t="str">
        <f>IF($B101="","",IF(Registrasi!$E$8&lt;Data!CB$7,"",IF(S101=S$5,1,0)))</f>
        <v/>
      </c>
      <c r="CC101" s="82" t="str">
        <f>IF($B101="","",IF(Registrasi!$E$8&lt;Data!CC$7,"",IF(T101=T$5,1,0)))</f>
        <v/>
      </c>
      <c r="CD101" s="82" t="str">
        <f>IF($B101="","",IF(Registrasi!$E$8&lt;Data!CD$7,"",IF(U101=U$5,1,0)))</f>
        <v/>
      </c>
      <c r="CE101" s="82" t="str">
        <f>IF($B101="","",IF(Registrasi!$E$8&lt;Data!CE$7,"",IF(V101=V$5,1,0)))</f>
        <v/>
      </c>
      <c r="CF101" s="82" t="str">
        <f>IF($B101="","",IF(Registrasi!$E$8&lt;Data!CF$7,"",IF(W101=W$5,1,0)))</f>
        <v/>
      </c>
      <c r="CG101" s="82" t="str">
        <f>IF($B101="","",IF(Registrasi!$E$8&lt;Data!CG$7,"",IF(X101=X$5,1,0)))</f>
        <v/>
      </c>
      <c r="CH101" s="82" t="str">
        <f>IF($B101="","",IF(Registrasi!$E$8&lt;Data!CH$7,"",IF(Y101=Y$5,1,0)))</f>
        <v/>
      </c>
      <c r="CI101" s="82" t="str">
        <f>IF($B101="","",IF(Registrasi!$E$8&lt;Data!CI$7,"",IF(Z101=Z$5,1,0)))</f>
        <v/>
      </c>
      <c r="CJ101" s="82" t="str">
        <f>IF($B101="","",IF(Registrasi!$E$8&lt;Data!CJ$7,"",IF(AA101=AA$5,1,0)))</f>
        <v/>
      </c>
      <c r="CK101" s="82" t="str">
        <f>IF($B101="","",IF(Registrasi!$E$8&lt;Data!CK$7,"",IF(AB101=AB$5,1,0)))</f>
        <v/>
      </c>
      <c r="CL101" s="82" t="str">
        <f>IF($B101="","",IF(Registrasi!$E$8&lt;Data!CL$7,"",IF(AC101=AC$5,1,0)))</f>
        <v/>
      </c>
      <c r="CM101" s="82" t="str">
        <f>IF($B101="","",IF(Registrasi!$E$8&lt;Data!CM$7,"",IF(AD101=AD$5,1,0)))</f>
        <v/>
      </c>
      <c r="CN101" s="82" t="str">
        <f>IF($B101="","",IF(Registrasi!$E$8&lt;Data!CN$7,"",IF(AE101=AE$5,1,0)))</f>
        <v/>
      </c>
      <c r="CO101" s="82" t="str">
        <f>IF($B101="","",IF(Registrasi!$E$8&lt;Data!CO$7,"",IF(AF101=AF$5,1,0)))</f>
        <v/>
      </c>
      <c r="CP101" s="82" t="str">
        <f>IF($B101="","",IF(Registrasi!$E$8&lt;Data!CP$7,"",IF(AG101=AG$5,1,0)))</f>
        <v/>
      </c>
      <c r="CQ101" s="82" t="str">
        <f>IF($B101="","",IF(Registrasi!$E$8&lt;Data!CQ$7,"",IF(AH101=AH$5,1,0)))</f>
        <v/>
      </c>
      <c r="CR101" s="82" t="str">
        <f>IF($B101="","",IF(Registrasi!$E$8&lt;Data!CR$7,"",IF(AI101=AI$5,1,0)))</f>
        <v/>
      </c>
      <c r="CS101" s="82" t="str">
        <f>IF($B101="","",IF(Registrasi!$E$8&lt;Data!CS$7,"",IF(AJ101=AJ$5,1,0)))</f>
        <v/>
      </c>
      <c r="CT101" s="82" t="str">
        <f>IF($B101="","",IF(Registrasi!$E$8&lt;Data!CT$7,"",IF(AK101=AK$5,1,0)))</f>
        <v/>
      </c>
      <c r="CU101" s="82" t="str">
        <f>IF($B101="","",IF(Registrasi!$E$8&lt;Data!CU$7,"",IF(AL101=AL$5,1,0)))</f>
        <v/>
      </c>
      <c r="CV101" s="82" t="str">
        <f>IF($B101="","",IF(Registrasi!$E$8&lt;Data!CV$7,"",IF(AM101=AM$5,1,0)))</f>
        <v/>
      </c>
      <c r="CW101" s="82" t="str">
        <f>IF($B101="","",IF(Registrasi!$E$8&lt;Data!CW$7,"",IF(AN101=AN$5,1,0)))</f>
        <v/>
      </c>
      <c r="CX101" s="82" t="str">
        <f>IF($B101="","",IF(Registrasi!$E$8&lt;Data!CX$7,"",IF(AO101=AO$5,1,0)))</f>
        <v/>
      </c>
      <c r="CY101" s="82" t="str">
        <f>IF($B101="","",IF(Registrasi!$E$8&lt;Data!CY$7,"",IF(AP101=AP$5,1,0)))</f>
        <v/>
      </c>
      <c r="CZ101" s="82" t="str">
        <f>IF($B101="","",IF(Registrasi!$E$8&lt;Data!CZ$7,"",IF(AQ101=AQ$5,1,0)))</f>
        <v/>
      </c>
      <c r="DA101" s="82" t="str">
        <f>IF($B101="","",IF(Registrasi!$E$8&lt;Data!DA$7,"",IF(AR101=AR$5,1,0)))</f>
        <v/>
      </c>
      <c r="DB101" s="82" t="str">
        <f>IF($B101="","",IF(Registrasi!$E$8&lt;Data!DB$7,"",IF(AS101=AS$5,1,0)))</f>
        <v/>
      </c>
      <c r="DC101" s="82" t="str">
        <f>IF($B101="","",IF(Registrasi!$E$8&lt;Data!DC$7,"",IF(AT101=AT$5,1,0)))</f>
        <v/>
      </c>
      <c r="DD101" s="82" t="str">
        <f>IF($B101="","",IF(Registrasi!$E$8&lt;Data!DD$7,"",IF(AU101=AU$5,1,0)))</f>
        <v/>
      </c>
      <c r="DE101" s="82" t="str">
        <f>IF($B101="","",IF(Registrasi!$E$8&lt;Data!DE$7,"",IF(AV101=AV$5,1,0)))</f>
        <v/>
      </c>
      <c r="DF101" s="82" t="str">
        <f>IF($B101="","",IF(Registrasi!$E$8&lt;Data!DF$7,"",IF(AW101=AW$5,1,0)))</f>
        <v/>
      </c>
      <c r="DG101" s="82" t="str">
        <f>IF($B101="","",IF(Registrasi!$E$8&lt;Data!DG$7,"",IF(AX101=AX$5,1,0)))</f>
        <v/>
      </c>
      <c r="DH101" s="82" t="str">
        <f>IF($B101="","",IF(Registrasi!$E$8&lt;Data!DH$7,"",IF(AY101=AY$5,1,0)))</f>
        <v/>
      </c>
      <c r="DI101" s="82" t="str">
        <f>IF($B101="","",IF(Registrasi!$E$8&lt;Data!DI$7,"",IF(AZ101=AZ$5,1,0)))</f>
        <v/>
      </c>
      <c r="DJ101" s="82" t="str">
        <f>IF($B101="","",IF(Registrasi!$E$8&lt;Data!DJ$7,"",IF(BA101=BA$5,1,0)))</f>
        <v/>
      </c>
      <c r="DK101" s="82" t="str">
        <f>IF($B101="","",IF(Registrasi!$E$8&lt;Data!DK$7,"",IF(BB101=BB$5,1,0)))</f>
        <v/>
      </c>
      <c r="DL101" s="82" t="str">
        <f>IF($B101="","",IF(Registrasi!$E$8&lt;Data!DL$7,"",IF(BC101=BC$5,1,0)))</f>
        <v/>
      </c>
      <c r="DM101" s="82" t="str">
        <f>IF($B101="","",IF(Registrasi!$E$8&lt;Data!DM$7,"",IF(BD101=BD$5,1,0)))</f>
        <v/>
      </c>
      <c r="DN101" s="82" t="str">
        <f>IF($B101="","",IF(Registrasi!$E$8&lt;Data!DN$7,"",IF(BE101=BE$5,1,0)))</f>
        <v/>
      </c>
      <c r="DO101" s="82" t="str">
        <f>IF($B101="","",IF(Registrasi!$E$8&lt;Data!DO$7,"",IF(BF101=BF$5,1,0)))</f>
        <v/>
      </c>
      <c r="DP101" s="82" t="str">
        <f>IF($B101="","",IF(Registrasi!$E$8&lt;Data!DP$7,"",IF(BG101=BG$5,1,0)))</f>
        <v/>
      </c>
      <c r="DQ101" s="82" t="str">
        <f>IF($B101="","",IF(Registrasi!$E$8&lt;Data!DQ$7,"",IF(BH101=BH$5,1,0)))</f>
        <v/>
      </c>
      <c r="DR101" s="82" t="str">
        <f>IF($B101="","",IF(Registrasi!$E$8&lt;Data!DR$7,"",IF(BI101=BI$5,1,0)))</f>
        <v/>
      </c>
      <c r="DS101" s="82" t="str">
        <f>IF($B101="","",IF(Registrasi!$E$8&lt;Data!DS$7,"",IF(BJ101=BJ$5,1,0)))</f>
        <v/>
      </c>
      <c r="DT101" s="82" t="str">
        <f>IF($B101="","",IF(Registrasi!$E$8&lt;Data!DT$7,"",IF(BK101=BK$5,1,0)))</f>
        <v/>
      </c>
      <c r="DU101" s="82" t="str">
        <f t="shared" si="2"/>
        <v/>
      </c>
      <c r="DV101" s="82" t="str">
        <f>IF(B101="","",Registrasi!$E$8-DU101)</f>
        <v/>
      </c>
      <c r="DW101" s="83" t="str">
        <f>IFERROR(DU101/Registrasi!$E$8*Registrasi!$E$10,"")</f>
        <v/>
      </c>
      <c r="DX101" s="82" t="str">
        <f>IF(B101="","",IF(DW101&gt;=Registrasi!$E$9,"Tuntas","Tidak Tuntas"))</f>
        <v/>
      </c>
    </row>
    <row r="102" spans="1:128" x14ac:dyDescent="0.25">
      <c r="A102" s="12" t="str">
        <f>IF(B102="","",IFERROR(RANK(DU102,$DU$8:$DU$107,0)+COUNTIF($DU$5:$DU102,DU102)-1,""))</f>
        <v/>
      </c>
      <c r="B102" s="50" t="str">
        <f>IF(Registrasi!$E$7&gt;Data!B101,Data!B101+1,"")</f>
        <v/>
      </c>
      <c r="C102" s="58"/>
      <c r="D102" s="51"/>
      <c r="E102" s="51"/>
      <c r="F102" s="51"/>
      <c r="G102" s="51"/>
      <c r="H102" s="51"/>
      <c r="I102" s="53"/>
      <c r="J102" s="53"/>
      <c r="K102" s="53"/>
      <c r="L102" s="53"/>
      <c r="M102" s="53"/>
      <c r="N102" s="51"/>
      <c r="O102" s="51"/>
      <c r="P102" s="51"/>
      <c r="Q102" s="51"/>
      <c r="R102" s="51"/>
      <c r="S102" s="53"/>
      <c r="T102" s="53"/>
      <c r="U102" s="53"/>
      <c r="V102" s="53"/>
      <c r="W102" s="53"/>
      <c r="X102" s="51"/>
      <c r="Y102" s="51"/>
      <c r="Z102" s="51"/>
      <c r="AA102" s="51"/>
      <c r="AB102" s="51"/>
      <c r="AC102" s="53"/>
      <c r="AD102" s="53"/>
      <c r="AE102" s="53"/>
      <c r="AF102" s="53"/>
      <c r="AG102" s="53"/>
      <c r="AH102" s="51"/>
      <c r="AI102" s="51"/>
      <c r="AJ102" s="51"/>
      <c r="AK102" s="51"/>
      <c r="AL102" s="51"/>
      <c r="AM102" s="53"/>
      <c r="AN102" s="53"/>
      <c r="AO102" s="53"/>
      <c r="AP102" s="53"/>
      <c r="AQ102" s="53"/>
      <c r="AR102" s="51"/>
      <c r="AS102" s="51"/>
      <c r="AT102" s="51"/>
      <c r="AU102" s="51"/>
      <c r="AV102" s="51"/>
      <c r="AW102" s="53"/>
      <c r="AX102" s="53"/>
      <c r="AY102" s="53"/>
      <c r="AZ102" s="53"/>
      <c r="BA102" s="53"/>
      <c r="BB102" s="51"/>
      <c r="BC102" s="51"/>
      <c r="BD102" s="51"/>
      <c r="BE102" s="51"/>
      <c r="BF102" s="51"/>
      <c r="BG102" s="53"/>
      <c r="BH102" s="53"/>
      <c r="BI102" s="53"/>
      <c r="BJ102" s="53"/>
      <c r="BK102" s="53"/>
      <c r="BM102" s="82" t="str">
        <f>IF($B102="","",IF(Registrasi!$E$8&lt;Data!BM$7,"",IF(D102=D$5,1,0)))</f>
        <v/>
      </c>
      <c r="BN102" s="82" t="str">
        <f>IF($B102="","",IF(Registrasi!$E$8&lt;Data!BN$7,"",IF(E102=E$5,1,0)))</f>
        <v/>
      </c>
      <c r="BO102" s="82" t="str">
        <f>IF($B102="","",IF(Registrasi!$E$8&lt;Data!BO$7,"",IF(F102=F$5,1,0)))</f>
        <v/>
      </c>
      <c r="BP102" s="82" t="str">
        <f>IF($B102="","",IF(Registrasi!$E$8&lt;Data!BP$7,"",IF(G102=G$5,1,0)))</f>
        <v/>
      </c>
      <c r="BQ102" s="82" t="str">
        <f>IF($B102="","",IF(Registrasi!$E$8&lt;Data!BQ$7,"",IF(H102=H$5,1,0)))</f>
        <v/>
      </c>
      <c r="BR102" s="82" t="str">
        <f>IF($B102="","",IF(Registrasi!$E$8&lt;Data!BR$7,"",IF(I102=I$5,1,0)))</f>
        <v/>
      </c>
      <c r="BS102" s="82" t="str">
        <f>IF($B102="","",IF(Registrasi!$E$8&lt;Data!BS$7,"",IF(J102=J$5,1,0)))</f>
        <v/>
      </c>
      <c r="BT102" s="82" t="str">
        <f>IF($B102="","",IF(Registrasi!$E$8&lt;Data!BT$7,"",IF(K102=K$5,1,0)))</f>
        <v/>
      </c>
      <c r="BU102" s="82" t="str">
        <f>IF($B102="","",IF(Registrasi!$E$8&lt;Data!BU$7,"",IF(L102=L$5,1,0)))</f>
        <v/>
      </c>
      <c r="BV102" s="82" t="str">
        <f>IF($B102="","",IF(Registrasi!$E$8&lt;Data!BV$7,"",IF(M102=M$5,1,0)))</f>
        <v/>
      </c>
      <c r="BW102" s="82" t="str">
        <f>IF($B102="","",IF(Registrasi!$E$8&lt;Data!BW$7,"",IF(N102=N$5,1,0)))</f>
        <v/>
      </c>
      <c r="BX102" s="82" t="str">
        <f>IF($B102="","",IF(Registrasi!$E$8&lt;Data!BX$7,"",IF(O102=O$5,1,0)))</f>
        <v/>
      </c>
      <c r="BY102" s="82" t="str">
        <f>IF($B102="","",IF(Registrasi!$E$8&lt;Data!BY$7,"",IF(P102=P$5,1,0)))</f>
        <v/>
      </c>
      <c r="BZ102" s="82" t="str">
        <f>IF($B102="","",IF(Registrasi!$E$8&lt;Data!BZ$7,"",IF(Q102=Q$5,1,0)))</f>
        <v/>
      </c>
      <c r="CA102" s="82" t="str">
        <f>IF($B102="","",IF(Registrasi!$E$8&lt;Data!CA$7,"",IF(R102=R$5,1,0)))</f>
        <v/>
      </c>
      <c r="CB102" s="82" t="str">
        <f>IF($B102="","",IF(Registrasi!$E$8&lt;Data!CB$7,"",IF(S102=S$5,1,0)))</f>
        <v/>
      </c>
      <c r="CC102" s="82" t="str">
        <f>IF($B102="","",IF(Registrasi!$E$8&lt;Data!CC$7,"",IF(T102=T$5,1,0)))</f>
        <v/>
      </c>
      <c r="CD102" s="82" t="str">
        <f>IF($B102="","",IF(Registrasi!$E$8&lt;Data!CD$7,"",IF(U102=U$5,1,0)))</f>
        <v/>
      </c>
      <c r="CE102" s="82" t="str">
        <f>IF($B102="","",IF(Registrasi!$E$8&lt;Data!CE$7,"",IF(V102=V$5,1,0)))</f>
        <v/>
      </c>
      <c r="CF102" s="82" t="str">
        <f>IF($B102="","",IF(Registrasi!$E$8&lt;Data!CF$7,"",IF(W102=W$5,1,0)))</f>
        <v/>
      </c>
      <c r="CG102" s="82" t="str">
        <f>IF($B102="","",IF(Registrasi!$E$8&lt;Data!CG$7,"",IF(X102=X$5,1,0)))</f>
        <v/>
      </c>
      <c r="CH102" s="82" t="str">
        <f>IF($B102="","",IF(Registrasi!$E$8&lt;Data!CH$7,"",IF(Y102=Y$5,1,0)))</f>
        <v/>
      </c>
      <c r="CI102" s="82" t="str">
        <f>IF($B102="","",IF(Registrasi!$E$8&lt;Data!CI$7,"",IF(Z102=Z$5,1,0)))</f>
        <v/>
      </c>
      <c r="CJ102" s="82" t="str">
        <f>IF($B102="","",IF(Registrasi!$E$8&lt;Data!CJ$7,"",IF(AA102=AA$5,1,0)))</f>
        <v/>
      </c>
      <c r="CK102" s="82" t="str">
        <f>IF($B102="","",IF(Registrasi!$E$8&lt;Data!CK$7,"",IF(AB102=AB$5,1,0)))</f>
        <v/>
      </c>
      <c r="CL102" s="82" t="str">
        <f>IF($B102="","",IF(Registrasi!$E$8&lt;Data!CL$7,"",IF(AC102=AC$5,1,0)))</f>
        <v/>
      </c>
      <c r="CM102" s="82" t="str">
        <f>IF($B102="","",IF(Registrasi!$E$8&lt;Data!CM$7,"",IF(AD102=AD$5,1,0)))</f>
        <v/>
      </c>
      <c r="CN102" s="82" t="str">
        <f>IF($B102="","",IF(Registrasi!$E$8&lt;Data!CN$7,"",IF(AE102=AE$5,1,0)))</f>
        <v/>
      </c>
      <c r="CO102" s="82" t="str">
        <f>IF($B102="","",IF(Registrasi!$E$8&lt;Data!CO$7,"",IF(AF102=AF$5,1,0)))</f>
        <v/>
      </c>
      <c r="CP102" s="82" t="str">
        <f>IF($B102="","",IF(Registrasi!$E$8&lt;Data!CP$7,"",IF(AG102=AG$5,1,0)))</f>
        <v/>
      </c>
      <c r="CQ102" s="82" t="str">
        <f>IF($B102="","",IF(Registrasi!$E$8&lt;Data!CQ$7,"",IF(AH102=AH$5,1,0)))</f>
        <v/>
      </c>
      <c r="CR102" s="82" t="str">
        <f>IF($B102="","",IF(Registrasi!$E$8&lt;Data!CR$7,"",IF(AI102=AI$5,1,0)))</f>
        <v/>
      </c>
      <c r="CS102" s="82" t="str">
        <f>IF($B102="","",IF(Registrasi!$E$8&lt;Data!CS$7,"",IF(AJ102=AJ$5,1,0)))</f>
        <v/>
      </c>
      <c r="CT102" s="82" t="str">
        <f>IF($B102="","",IF(Registrasi!$E$8&lt;Data!CT$7,"",IF(AK102=AK$5,1,0)))</f>
        <v/>
      </c>
      <c r="CU102" s="82" t="str">
        <f>IF($B102="","",IF(Registrasi!$E$8&lt;Data!CU$7,"",IF(AL102=AL$5,1,0)))</f>
        <v/>
      </c>
      <c r="CV102" s="82" t="str">
        <f>IF($B102="","",IF(Registrasi!$E$8&lt;Data!CV$7,"",IF(AM102=AM$5,1,0)))</f>
        <v/>
      </c>
      <c r="CW102" s="82" t="str">
        <f>IF($B102="","",IF(Registrasi!$E$8&lt;Data!CW$7,"",IF(AN102=AN$5,1,0)))</f>
        <v/>
      </c>
      <c r="CX102" s="82" t="str">
        <f>IF($B102="","",IF(Registrasi!$E$8&lt;Data!CX$7,"",IF(AO102=AO$5,1,0)))</f>
        <v/>
      </c>
      <c r="CY102" s="82" t="str">
        <f>IF($B102="","",IF(Registrasi!$E$8&lt;Data!CY$7,"",IF(AP102=AP$5,1,0)))</f>
        <v/>
      </c>
      <c r="CZ102" s="82" t="str">
        <f>IF($B102="","",IF(Registrasi!$E$8&lt;Data!CZ$7,"",IF(AQ102=AQ$5,1,0)))</f>
        <v/>
      </c>
      <c r="DA102" s="82" t="str">
        <f>IF($B102="","",IF(Registrasi!$E$8&lt;Data!DA$7,"",IF(AR102=AR$5,1,0)))</f>
        <v/>
      </c>
      <c r="DB102" s="82" t="str">
        <f>IF($B102="","",IF(Registrasi!$E$8&lt;Data!DB$7,"",IF(AS102=AS$5,1,0)))</f>
        <v/>
      </c>
      <c r="DC102" s="82" t="str">
        <f>IF($B102="","",IF(Registrasi!$E$8&lt;Data!DC$7,"",IF(AT102=AT$5,1,0)))</f>
        <v/>
      </c>
      <c r="DD102" s="82" t="str">
        <f>IF($B102="","",IF(Registrasi!$E$8&lt;Data!DD$7,"",IF(AU102=AU$5,1,0)))</f>
        <v/>
      </c>
      <c r="DE102" s="82" t="str">
        <f>IF($B102="","",IF(Registrasi!$E$8&lt;Data!DE$7,"",IF(AV102=AV$5,1,0)))</f>
        <v/>
      </c>
      <c r="DF102" s="82" t="str">
        <f>IF($B102="","",IF(Registrasi!$E$8&lt;Data!DF$7,"",IF(AW102=AW$5,1,0)))</f>
        <v/>
      </c>
      <c r="DG102" s="82" t="str">
        <f>IF($B102="","",IF(Registrasi!$E$8&lt;Data!DG$7,"",IF(AX102=AX$5,1,0)))</f>
        <v/>
      </c>
      <c r="DH102" s="82" t="str">
        <f>IF($B102="","",IF(Registrasi!$E$8&lt;Data!DH$7,"",IF(AY102=AY$5,1,0)))</f>
        <v/>
      </c>
      <c r="DI102" s="82" t="str">
        <f>IF($B102="","",IF(Registrasi!$E$8&lt;Data!DI$7,"",IF(AZ102=AZ$5,1,0)))</f>
        <v/>
      </c>
      <c r="DJ102" s="82" t="str">
        <f>IF($B102="","",IF(Registrasi!$E$8&lt;Data!DJ$7,"",IF(BA102=BA$5,1,0)))</f>
        <v/>
      </c>
      <c r="DK102" s="82" t="str">
        <f>IF($B102="","",IF(Registrasi!$E$8&lt;Data!DK$7,"",IF(BB102=BB$5,1,0)))</f>
        <v/>
      </c>
      <c r="DL102" s="82" t="str">
        <f>IF($B102="","",IF(Registrasi!$E$8&lt;Data!DL$7,"",IF(BC102=BC$5,1,0)))</f>
        <v/>
      </c>
      <c r="DM102" s="82" t="str">
        <f>IF($B102="","",IF(Registrasi!$E$8&lt;Data!DM$7,"",IF(BD102=BD$5,1,0)))</f>
        <v/>
      </c>
      <c r="DN102" s="82" t="str">
        <f>IF($B102="","",IF(Registrasi!$E$8&lt;Data!DN$7,"",IF(BE102=BE$5,1,0)))</f>
        <v/>
      </c>
      <c r="DO102" s="82" t="str">
        <f>IF($B102="","",IF(Registrasi!$E$8&lt;Data!DO$7,"",IF(BF102=BF$5,1,0)))</f>
        <v/>
      </c>
      <c r="DP102" s="82" t="str">
        <f>IF($B102="","",IF(Registrasi!$E$8&lt;Data!DP$7,"",IF(BG102=BG$5,1,0)))</f>
        <v/>
      </c>
      <c r="DQ102" s="82" t="str">
        <f>IF($B102="","",IF(Registrasi!$E$8&lt;Data!DQ$7,"",IF(BH102=BH$5,1,0)))</f>
        <v/>
      </c>
      <c r="DR102" s="82" t="str">
        <f>IF($B102="","",IF(Registrasi!$E$8&lt;Data!DR$7,"",IF(BI102=BI$5,1,0)))</f>
        <v/>
      </c>
      <c r="DS102" s="82" t="str">
        <f>IF($B102="","",IF(Registrasi!$E$8&lt;Data!DS$7,"",IF(BJ102=BJ$5,1,0)))</f>
        <v/>
      </c>
      <c r="DT102" s="82" t="str">
        <f>IF($B102="","",IF(Registrasi!$E$8&lt;Data!DT$7,"",IF(BK102=BK$5,1,0)))</f>
        <v/>
      </c>
      <c r="DU102" s="82" t="str">
        <f t="shared" si="2"/>
        <v/>
      </c>
      <c r="DV102" s="82" t="str">
        <f>IF(B102="","",Registrasi!$E$8-DU102)</f>
        <v/>
      </c>
      <c r="DW102" s="83" t="str">
        <f>IFERROR(DU102/Registrasi!$E$8*Registrasi!$E$10,"")</f>
        <v/>
      </c>
      <c r="DX102" s="82" t="str">
        <f>IF(B102="","",IF(DW102&gt;=Registrasi!$E$9,"Tuntas","Tidak Tuntas"))</f>
        <v/>
      </c>
    </row>
    <row r="103" spans="1:128" x14ac:dyDescent="0.25">
      <c r="A103" s="12" t="str">
        <f>IF(B103="","",IFERROR(RANK(DU103,$DU$8:$DU$107,0)+COUNTIF($DU$5:$DU103,DU103)-1,""))</f>
        <v/>
      </c>
      <c r="B103" s="50" t="str">
        <f>IF(Registrasi!$E$7&gt;Data!B102,Data!B102+1,"")</f>
        <v/>
      </c>
      <c r="C103" s="58"/>
      <c r="D103" s="51"/>
      <c r="E103" s="51"/>
      <c r="F103" s="51"/>
      <c r="G103" s="51"/>
      <c r="H103" s="51"/>
      <c r="I103" s="53"/>
      <c r="J103" s="53"/>
      <c r="K103" s="53"/>
      <c r="L103" s="53"/>
      <c r="M103" s="53"/>
      <c r="N103" s="51"/>
      <c r="O103" s="51"/>
      <c r="P103" s="51"/>
      <c r="Q103" s="51"/>
      <c r="R103" s="51"/>
      <c r="S103" s="53"/>
      <c r="T103" s="53"/>
      <c r="U103" s="53"/>
      <c r="V103" s="53"/>
      <c r="W103" s="53"/>
      <c r="X103" s="51"/>
      <c r="Y103" s="51"/>
      <c r="Z103" s="51"/>
      <c r="AA103" s="51"/>
      <c r="AB103" s="51"/>
      <c r="AC103" s="53"/>
      <c r="AD103" s="53"/>
      <c r="AE103" s="53"/>
      <c r="AF103" s="53"/>
      <c r="AG103" s="53"/>
      <c r="AH103" s="51"/>
      <c r="AI103" s="51"/>
      <c r="AJ103" s="51"/>
      <c r="AK103" s="51"/>
      <c r="AL103" s="51"/>
      <c r="AM103" s="53"/>
      <c r="AN103" s="53"/>
      <c r="AO103" s="53"/>
      <c r="AP103" s="53"/>
      <c r="AQ103" s="53"/>
      <c r="AR103" s="51"/>
      <c r="AS103" s="51"/>
      <c r="AT103" s="51"/>
      <c r="AU103" s="51"/>
      <c r="AV103" s="51"/>
      <c r="AW103" s="53"/>
      <c r="AX103" s="53"/>
      <c r="AY103" s="53"/>
      <c r="AZ103" s="53"/>
      <c r="BA103" s="53"/>
      <c r="BB103" s="51"/>
      <c r="BC103" s="51"/>
      <c r="BD103" s="51"/>
      <c r="BE103" s="51"/>
      <c r="BF103" s="51"/>
      <c r="BG103" s="53"/>
      <c r="BH103" s="53"/>
      <c r="BI103" s="53"/>
      <c r="BJ103" s="53"/>
      <c r="BK103" s="53"/>
      <c r="BM103" s="82" t="str">
        <f>IF($B103="","",IF(Registrasi!$E$8&lt;Data!BM$7,"",IF(D103=D$5,1,0)))</f>
        <v/>
      </c>
      <c r="BN103" s="82" t="str">
        <f>IF($B103="","",IF(Registrasi!$E$8&lt;Data!BN$7,"",IF(E103=E$5,1,0)))</f>
        <v/>
      </c>
      <c r="BO103" s="82" t="str">
        <f>IF($B103="","",IF(Registrasi!$E$8&lt;Data!BO$7,"",IF(F103=F$5,1,0)))</f>
        <v/>
      </c>
      <c r="BP103" s="82" t="str">
        <f>IF($B103="","",IF(Registrasi!$E$8&lt;Data!BP$7,"",IF(G103=G$5,1,0)))</f>
        <v/>
      </c>
      <c r="BQ103" s="82" t="str">
        <f>IF($B103="","",IF(Registrasi!$E$8&lt;Data!BQ$7,"",IF(H103=H$5,1,0)))</f>
        <v/>
      </c>
      <c r="BR103" s="82" t="str">
        <f>IF($B103="","",IF(Registrasi!$E$8&lt;Data!BR$7,"",IF(I103=I$5,1,0)))</f>
        <v/>
      </c>
      <c r="BS103" s="82" t="str">
        <f>IF($B103="","",IF(Registrasi!$E$8&lt;Data!BS$7,"",IF(J103=J$5,1,0)))</f>
        <v/>
      </c>
      <c r="BT103" s="82" t="str">
        <f>IF($B103="","",IF(Registrasi!$E$8&lt;Data!BT$7,"",IF(K103=K$5,1,0)))</f>
        <v/>
      </c>
      <c r="BU103" s="82" t="str">
        <f>IF($B103="","",IF(Registrasi!$E$8&lt;Data!BU$7,"",IF(L103=L$5,1,0)))</f>
        <v/>
      </c>
      <c r="BV103" s="82" t="str">
        <f>IF($B103="","",IF(Registrasi!$E$8&lt;Data!BV$7,"",IF(M103=M$5,1,0)))</f>
        <v/>
      </c>
      <c r="BW103" s="82" t="str">
        <f>IF($B103="","",IF(Registrasi!$E$8&lt;Data!BW$7,"",IF(N103=N$5,1,0)))</f>
        <v/>
      </c>
      <c r="BX103" s="82" t="str">
        <f>IF($B103="","",IF(Registrasi!$E$8&lt;Data!BX$7,"",IF(O103=O$5,1,0)))</f>
        <v/>
      </c>
      <c r="BY103" s="82" t="str">
        <f>IF($B103="","",IF(Registrasi!$E$8&lt;Data!BY$7,"",IF(P103=P$5,1,0)))</f>
        <v/>
      </c>
      <c r="BZ103" s="82" t="str">
        <f>IF($B103="","",IF(Registrasi!$E$8&lt;Data!BZ$7,"",IF(Q103=Q$5,1,0)))</f>
        <v/>
      </c>
      <c r="CA103" s="82" t="str">
        <f>IF($B103="","",IF(Registrasi!$E$8&lt;Data!CA$7,"",IF(R103=R$5,1,0)))</f>
        <v/>
      </c>
      <c r="CB103" s="82" t="str">
        <f>IF($B103="","",IF(Registrasi!$E$8&lt;Data!CB$7,"",IF(S103=S$5,1,0)))</f>
        <v/>
      </c>
      <c r="CC103" s="82" t="str">
        <f>IF($B103="","",IF(Registrasi!$E$8&lt;Data!CC$7,"",IF(T103=T$5,1,0)))</f>
        <v/>
      </c>
      <c r="CD103" s="82" t="str">
        <f>IF($B103="","",IF(Registrasi!$E$8&lt;Data!CD$7,"",IF(U103=U$5,1,0)))</f>
        <v/>
      </c>
      <c r="CE103" s="82" t="str">
        <f>IF($B103="","",IF(Registrasi!$E$8&lt;Data!CE$7,"",IF(V103=V$5,1,0)))</f>
        <v/>
      </c>
      <c r="CF103" s="82" t="str">
        <f>IF($B103="","",IF(Registrasi!$E$8&lt;Data!CF$7,"",IF(W103=W$5,1,0)))</f>
        <v/>
      </c>
      <c r="CG103" s="82" t="str">
        <f>IF($B103="","",IF(Registrasi!$E$8&lt;Data!CG$7,"",IF(X103=X$5,1,0)))</f>
        <v/>
      </c>
      <c r="CH103" s="82" t="str">
        <f>IF($B103="","",IF(Registrasi!$E$8&lt;Data!CH$7,"",IF(Y103=Y$5,1,0)))</f>
        <v/>
      </c>
      <c r="CI103" s="82" t="str">
        <f>IF($B103="","",IF(Registrasi!$E$8&lt;Data!CI$7,"",IF(Z103=Z$5,1,0)))</f>
        <v/>
      </c>
      <c r="CJ103" s="82" t="str">
        <f>IF($B103="","",IF(Registrasi!$E$8&lt;Data!CJ$7,"",IF(AA103=AA$5,1,0)))</f>
        <v/>
      </c>
      <c r="CK103" s="82" t="str">
        <f>IF($B103="","",IF(Registrasi!$E$8&lt;Data!CK$7,"",IF(AB103=AB$5,1,0)))</f>
        <v/>
      </c>
      <c r="CL103" s="82" t="str">
        <f>IF($B103="","",IF(Registrasi!$E$8&lt;Data!CL$7,"",IF(AC103=AC$5,1,0)))</f>
        <v/>
      </c>
      <c r="CM103" s="82" t="str">
        <f>IF($B103="","",IF(Registrasi!$E$8&lt;Data!CM$7,"",IF(AD103=AD$5,1,0)))</f>
        <v/>
      </c>
      <c r="CN103" s="82" t="str">
        <f>IF($B103="","",IF(Registrasi!$E$8&lt;Data!CN$7,"",IF(AE103=AE$5,1,0)))</f>
        <v/>
      </c>
      <c r="CO103" s="82" t="str">
        <f>IF($B103="","",IF(Registrasi!$E$8&lt;Data!CO$7,"",IF(AF103=AF$5,1,0)))</f>
        <v/>
      </c>
      <c r="CP103" s="82" t="str">
        <f>IF($B103="","",IF(Registrasi!$E$8&lt;Data!CP$7,"",IF(AG103=AG$5,1,0)))</f>
        <v/>
      </c>
      <c r="CQ103" s="82" t="str">
        <f>IF($B103="","",IF(Registrasi!$E$8&lt;Data!CQ$7,"",IF(AH103=AH$5,1,0)))</f>
        <v/>
      </c>
      <c r="CR103" s="82" t="str">
        <f>IF($B103="","",IF(Registrasi!$E$8&lt;Data!CR$7,"",IF(AI103=AI$5,1,0)))</f>
        <v/>
      </c>
      <c r="CS103" s="82" t="str">
        <f>IF($B103="","",IF(Registrasi!$E$8&lt;Data!CS$7,"",IF(AJ103=AJ$5,1,0)))</f>
        <v/>
      </c>
      <c r="CT103" s="82" t="str">
        <f>IF($B103="","",IF(Registrasi!$E$8&lt;Data!CT$7,"",IF(AK103=AK$5,1,0)))</f>
        <v/>
      </c>
      <c r="CU103" s="82" t="str">
        <f>IF($B103="","",IF(Registrasi!$E$8&lt;Data!CU$7,"",IF(AL103=AL$5,1,0)))</f>
        <v/>
      </c>
      <c r="CV103" s="82" t="str">
        <f>IF($B103="","",IF(Registrasi!$E$8&lt;Data!CV$7,"",IF(AM103=AM$5,1,0)))</f>
        <v/>
      </c>
      <c r="CW103" s="82" t="str">
        <f>IF($B103="","",IF(Registrasi!$E$8&lt;Data!CW$7,"",IF(AN103=AN$5,1,0)))</f>
        <v/>
      </c>
      <c r="CX103" s="82" t="str">
        <f>IF($B103="","",IF(Registrasi!$E$8&lt;Data!CX$7,"",IF(AO103=AO$5,1,0)))</f>
        <v/>
      </c>
      <c r="CY103" s="82" t="str">
        <f>IF($B103="","",IF(Registrasi!$E$8&lt;Data!CY$7,"",IF(AP103=AP$5,1,0)))</f>
        <v/>
      </c>
      <c r="CZ103" s="82" t="str">
        <f>IF($B103="","",IF(Registrasi!$E$8&lt;Data!CZ$7,"",IF(AQ103=AQ$5,1,0)))</f>
        <v/>
      </c>
      <c r="DA103" s="82" t="str">
        <f>IF($B103="","",IF(Registrasi!$E$8&lt;Data!DA$7,"",IF(AR103=AR$5,1,0)))</f>
        <v/>
      </c>
      <c r="DB103" s="82" t="str">
        <f>IF($B103="","",IF(Registrasi!$E$8&lt;Data!DB$7,"",IF(AS103=AS$5,1,0)))</f>
        <v/>
      </c>
      <c r="DC103" s="82" t="str">
        <f>IF($B103="","",IF(Registrasi!$E$8&lt;Data!DC$7,"",IF(AT103=AT$5,1,0)))</f>
        <v/>
      </c>
      <c r="DD103" s="82" t="str">
        <f>IF($B103="","",IF(Registrasi!$E$8&lt;Data!DD$7,"",IF(AU103=AU$5,1,0)))</f>
        <v/>
      </c>
      <c r="DE103" s="82" t="str">
        <f>IF($B103="","",IF(Registrasi!$E$8&lt;Data!DE$7,"",IF(AV103=AV$5,1,0)))</f>
        <v/>
      </c>
      <c r="DF103" s="82" t="str">
        <f>IF($B103="","",IF(Registrasi!$E$8&lt;Data!DF$7,"",IF(AW103=AW$5,1,0)))</f>
        <v/>
      </c>
      <c r="DG103" s="82" t="str">
        <f>IF($B103="","",IF(Registrasi!$E$8&lt;Data!DG$7,"",IF(AX103=AX$5,1,0)))</f>
        <v/>
      </c>
      <c r="DH103" s="82" t="str">
        <f>IF($B103="","",IF(Registrasi!$E$8&lt;Data!DH$7,"",IF(AY103=AY$5,1,0)))</f>
        <v/>
      </c>
      <c r="DI103" s="82" t="str">
        <f>IF($B103="","",IF(Registrasi!$E$8&lt;Data!DI$7,"",IF(AZ103=AZ$5,1,0)))</f>
        <v/>
      </c>
      <c r="DJ103" s="82" t="str">
        <f>IF($B103="","",IF(Registrasi!$E$8&lt;Data!DJ$7,"",IF(BA103=BA$5,1,0)))</f>
        <v/>
      </c>
      <c r="DK103" s="82" t="str">
        <f>IF($B103="","",IF(Registrasi!$E$8&lt;Data!DK$7,"",IF(BB103=BB$5,1,0)))</f>
        <v/>
      </c>
      <c r="DL103" s="82" t="str">
        <f>IF($B103="","",IF(Registrasi!$E$8&lt;Data!DL$7,"",IF(BC103=BC$5,1,0)))</f>
        <v/>
      </c>
      <c r="DM103" s="82" t="str">
        <f>IF($B103="","",IF(Registrasi!$E$8&lt;Data!DM$7,"",IF(BD103=BD$5,1,0)))</f>
        <v/>
      </c>
      <c r="DN103" s="82" t="str">
        <f>IF($B103="","",IF(Registrasi!$E$8&lt;Data!DN$7,"",IF(BE103=BE$5,1,0)))</f>
        <v/>
      </c>
      <c r="DO103" s="82" t="str">
        <f>IF($B103="","",IF(Registrasi!$E$8&lt;Data!DO$7,"",IF(BF103=BF$5,1,0)))</f>
        <v/>
      </c>
      <c r="DP103" s="82" t="str">
        <f>IF($B103="","",IF(Registrasi!$E$8&lt;Data!DP$7,"",IF(BG103=BG$5,1,0)))</f>
        <v/>
      </c>
      <c r="DQ103" s="82" t="str">
        <f>IF($B103="","",IF(Registrasi!$E$8&lt;Data!DQ$7,"",IF(BH103=BH$5,1,0)))</f>
        <v/>
      </c>
      <c r="DR103" s="82" t="str">
        <f>IF($B103="","",IF(Registrasi!$E$8&lt;Data!DR$7,"",IF(BI103=BI$5,1,0)))</f>
        <v/>
      </c>
      <c r="DS103" s="82" t="str">
        <f>IF($B103="","",IF(Registrasi!$E$8&lt;Data!DS$7,"",IF(BJ103=BJ$5,1,0)))</f>
        <v/>
      </c>
      <c r="DT103" s="82" t="str">
        <f>IF($B103="","",IF(Registrasi!$E$8&lt;Data!DT$7,"",IF(BK103=BK$5,1,0)))</f>
        <v/>
      </c>
      <c r="DU103" s="82" t="str">
        <f t="shared" si="2"/>
        <v/>
      </c>
      <c r="DV103" s="82" t="str">
        <f>IF(B103="","",Registrasi!$E$8-DU103)</f>
        <v/>
      </c>
      <c r="DW103" s="83" t="str">
        <f>IFERROR(DU103/Registrasi!$E$8*Registrasi!$E$10,"")</f>
        <v/>
      </c>
      <c r="DX103" s="82" t="str">
        <f>IF(B103="","",IF(DW103&gt;=Registrasi!$E$9,"Tuntas","Tidak Tuntas"))</f>
        <v/>
      </c>
    </row>
    <row r="104" spans="1:128" x14ac:dyDescent="0.25">
      <c r="A104" s="12" t="str">
        <f>IF(B104="","",IFERROR(RANK(DU104,$DU$8:$DU$107,0)+COUNTIF($DU$5:$DU104,DU104)-1,""))</f>
        <v/>
      </c>
      <c r="B104" s="50" t="str">
        <f>IF(Registrasi!$E$7&gt;Data!B103,Data!B103+1,"")</f>
        <v/>
      </c>
      <c r="C104" s="58"/>
      <c r="D104" s="51"/>
      <c r="E104" s="51"/>
      <c r="F104" s="51"/>
      <c r="G104" s="51"/>
      <c r="H104" s="51"/>
      <c r="I104" s="53"/>
      <c r="J104" s="53"/>
      <c r="K104" s="53"/>
      <c r="L104" s="53"/>
      <c r="M104" s="53"/>
      <c r="N104" s="51"/>
      <c r="O104" s="51"/>
      <c r="P104" s="51"/>
      <c r="Q104" s="51"/>
      <c r="R104" s="51"/>
      <c r="S104" s="53"/>
      <c r="T104" s="53"/>
      <c r="U104" s="53"/>
      <c r="V104" s="53"/>
      <c r="W104" s="53"/>
      <c r="X104" s="51"/>
      <c r="Y104" s="51"/>
      <c r="Z104" s="51"/>
      <c r="AA104" s="51"/>
      <c r="AB104" s="51"/>
      <c r="AC104" s="53"/>
      <c r="AD104" s="53"/>
      <c r="AE104" s="53"/>
      <c r="AF104" s="53"/>
      <c r="AG104" s="53"/>
      <c r="AH104" s="51"/>
      <c r="AI104" s="51"/>
      <c r="AJ104" s="51"/>
      <c r="AK104" s="51"/>
      <c r="AL104" s="51"/>
      <c r="AM104" s="53"/>
      <c r="AN104" s="53"/>
      <c r="AO104" s="53"/>
      <c r="AP104" s="53"/>
      <c r="AQ104" s="53"/>
      <c r="AR104" s="51"/>
      <c r="AS104" s="51"/>
      <c r="AT104" s="51"/>
      <c r="AU104" s="51"/>
      <c r="AV104" s="51"/>
      <c r="AW104" s="53"/>
      <c r="AX104" s="53"/>
      <c r="AY104" s="53"/>
      <c r="AZ104" s="53"/>
      <c r="BA104" s="53"/>
      <c r="BB104" s="51"/>
      <c r="BC104" s="51"/>
      <c r="BD104" s="51"/>
      <c r="BE104" s="51"/>
      <c r="BF104" s="51"/>
      <c r="BG104" s="53"/>
      <c r="BH104" s="53"/>
      <c r="BI104" s="53"/>
      <c r="BJ104" s="53"/>
      <c r="BK104" s="53"/>
      <c r="BM104" s="82" t="str">
        <f>IF($B104="","",IF(Registrasi!$E$8&lt;Data!BM$7,"",IF(D104=D$5,1,0)))</f>
        <v/>
      </c>
      <c r="BN104" s="82" t="str">
        <f>IF($B104="","",IF(Registrasi!$E$8&lt;Data!BN$7,"",IF(E104=E$5,1,0)))</f>
        <v/>
      </c>
      <c r="BO104" s="82" t="str">
        <f>IF($B104="","",IF(Registrasi!$E$8&lt;Data!BO$7,"",IF(F104=F$5,1,0)))</f>
        <v/>
      </c>
      <c r="BP104" s="82" t="str">
        <f>IF($B104="","",IF(Registrasi!$E$8&lt;Data!BP$7,"",IF(G104=G$5,1,0)))</f>
        <v/>
      </c>
      <c r="BQ104" s="82" t="str">
        <f>IF($B104="","",IF(Registrasi!$E$8&lt;Data!BQ$7,"",IF(H104=H$5,1,0)))</f>
        <v/>
      </c>
      <c r="BR104" s="82" t="str">
        <f>IF($B104="","",IF(Registrasi!$E$8&lt;Data!BR$7,"",IF(I104=I$5,1,0)))</f>
        <v/>
      </c>
      <c r="BS104" s="82" t="str">
        <f>IF($B104="","",IF(Registrasi!$E$8&lt;Data!BS$7,"",IF(J104=J$5,1,0)))</f>
        <v/>
      </c>
      <c r="BT104" s="82" t="str">
        <f>IF($B104="","",IF(Registrasi!$E$8&lt;Data!BT$7,"",IF(K104=K$5,1,0)))</f>
        <v/>
      </c>
      <c r="BU104" s="82" t="str">
        <f>IF($B104="","",IF(Registrasi!$E$8&lt;Data!BU$7,"",IF(L104=L$5,1,0)))</f>
        <v/>
      </c>
      <c r="BV104" s="82" t="str">
        <f>IF($B104="","",IF(Registrasi!$E$8&lt;Data!BV$7,"",IF(M104=M$5,1,0)))</f>
        <v/>
      </c>
      <c r="BW104" s="82" t="str">
        <f>IF($B104="","",IF(Registrasi!$E$8&lt;Data!BW$7,"",IF(N104=N$5,1,0)))</f>
        <v/>
      </c>
      <c r="BX104" s="82" t="str">
        <f>IF($B104="","",IF(Registrasi!$E$8&lt;Data!BX$7,"",IF(O104=O$5,1,0)))</f>
        <v/>
      </c>
      <c r="BY104" s="82" t="str">
        <f>IF($B104="","",IF(Registrasi!$E$8&lt;Data!BY$7,"",IF(P104=P$5,1,0)))</f>
        <v/>
      </c>
      <c r="BZ104" s="82" t="str">
        <f>IF($B104="","",IF(Registrasi!$E$8&lt;Data!BZ$7,"",IF(Q104=Q$5,1,0)))</f>
        <v/>
      </c>
      <c r="CA104" s="82" t="str">
        <f>IF($B104="","",IF(Registrasi!$E$8&lt;Data!CA$7,"",IF(R104=R$5,1,0)))</f>
        <v/>
      </c>
      <c r="CB104" s="82" t="str">
        <f>IF($B104="","",IF(Registrasi!$E$8&lt;Data!CB$7,"",IF(S104=S$5,1,0)))</f>
        <v/>
      </c>
      <c r="CC104" s="82" t="str">
        <f>IF($B104="","",IF(Registrasi!$E$8&lt;Data!CC$7,"",IF(T104=T$5,1,0)))</f>
        <v/>
      </c>
      <c r="CD104" s="82" t="str">
        <f>IF($B104="","",IF(Registrasi!$E$8&lt;Data!CD$7,"",IF(U104=U$5,1,0)))</f>
        <v/>
      </c>
      <c r="CE104" s="82" t="str">
        <f>IF($B104="","",IF(Registrasi!$E$8&lt;Data!CE$7,"",IF(V104=V$5,1,0)))</f>
        <v/>
      </c>
      <c r="CF104" s="82" t="str">
        <f>IF($B104="","",IF(Registrasi!$E$8&lt;Data!CF$7,"",IF(W104=W$5,1,0)))</f>
        <v/>
      </c>
      <c r="CG104" s="82" t="str">
        <f>IF($B104="","",IF(Registrasi!$E$8&lt;Data!CG$7,"",IF(X104=X$5,1,0)))</f>
        <v/>
      </c>
      <c r="CH104" s="82" t="str">
        <f>IF($B104="","",IF(Registrasi!$E$8&lt;Data!CH$7,"",IF(Y104=Y$5,1,0)))</f>
        <v/>
      </c>
      <c r="CI104" s="82" t="str">
        <f>IF($B104="","",IF(Registrasi!$E$8&lt;Data!CI$7,"",IF(Z104=Z$5,1,0)))</f>
        <v/>
      </c>
      <c r="CJ104" s="82" t="str">
        <f>IF($B104="","",IF(Registrasi!$E$8&lt;Data!CJ$7,"",IF(AA104=AA$5,1,0)))</f>
        <v/>
      </c>
      <c r="CK104" s="82" t="str">
        <f>IF($B104="","",IF(Registrasi!$E$8&lt;Data!CK$7,"",IF(AB104=AB$5,1,0)))</f>
        <v/>
      </c>
      <c r="CL104" s="82" t="str">
        <f>IF($B104="","",IF(Registrasi!$E$8&lt;Data!CL$7,"",IF(AC104=AC$5,1,0)))</f>
        <v/>
      </c>
      <c r="CM104" s="82" t="str">
        <f>IF($B104="","",IF(Registrasi!$E$8&lt;Data!CM$7,"",IF(AD104=AD$5,1,0)))</f>
        <v/>
      </c>
      <c r="CN104" s="82" t="str">
        <f>IF($B104="","",IF(Registrasi!$E$8&lt;Data!CN$7,"",IF(AE104=AE$5,1,0)))</f>
        <v/>
      </c>
      <c r="CO104" s="82" t="str">
        <f>IF($B104="","",IF(Registrasi!$E$8&lt;Data!CO$7,"",IF(AF104=AF$5,1,0)))</f>
        <v/>
      </c>
      <c r="CP104" s="82" t="str">
        <f>IF($B104="","",IF(Registrasi!$E$8&lt;Data!CP$7,"",IF(AG104=AG$5,1,0)))</f>
        <v/>
      </c>
      <c r="CQ104" s="82" t="str">
        <f>IF($B104="","",IF(Registrasi!$E$8&lt;Data!CQ$7,"",IF(AH104=AH$5,1,0)))</f>
        <v/>
      </c>
      <c r="CR104" s="82" t="str">
        <f>IF($B104="","",IF(Registrasi!$E$8&lt;Data!CR$7,"",IF(AI104=AI$5,1,0)))</f>
        <v/>
      </c>
      <c r="CS104" s="82" t="str">
        <f>IF($B104="","",IF(Registrasi!$E$8&lt;Data!CS$7,"",IF(AJ104=AJ$5,1,0)))</f>
        <v/>
      </c>
      <c r="CT104" s="82" t="str">
        <f>IF($B104="","",IF(Registrasi!$E$8&lt;Data!CT$7,"",IF(AK104=AK$5,1,0)))</f>
        <v/>
      </c>
      <c r="CU104" s="82" t="str">
        <f>IF($B104="","",IF(Registrasi!$E$8&lt;Data!CU$7,"",IF(AL104=AL$5,1,0)))</f>
        <v/>
      </c>
      <c r="CV104" s="82" t="str">
        <f>IF($B104="","",IF(Registrasi!$E$8&lt;Data!CV$7,"",IF(AM104=AM$5,1,0)))</f>
        <v/>
      </c>
      <c r="CW104" s="82" t="str">
        <f>IF($B104="","",IF(Registrasi!$E$8&lt;Data!CW$7,"",IF(AN104=AN$5,1,0)))</f>
        <v/>
      </c>
      <c r="CX104" s="82" t="str">
        <f>IF($B104="","",IF(Registrasi!$E$8&lt;Data!CX$7,"",IF(AO104=AO$5,1,0)))</f>
        <v/>
      </c>
      <c r="CY104" s="82" t="str">
        <f>IF($B104="","",IF(Registrasi!$E$8&lt;Data!CY$7,"",IF(AP104=AP$5,1,0)))</f>
        <v/>
      </c>
      <c r="CZ104" s="82" t="str">
        <f>IF($B104="","",IF(Registrasi!$E$8&lt;Data!CZ$7,"",IF(AQ104=AQ$5,1,0)))</f>
        <v/>
      </c>
      <c r="DA104" s="82" t="str">
        <f>IF($B104="","",IF(Registrasi!$E$8&lt;Data!DA$7,"",IF(AR104=AR$5,1,0)))</f>
        <v/>
      </c>
      <c r="DB104" s="82" t="str">
        <f>IF($B104="","",IF(Registrasi!$E$8&lt;Data!DB$7,"",IF(AS104=AS$5,1,0)))</f>
        <v/>
      </c>
      <c r="DC104" s="82" t="str">
        <f>IF($B104="","",IF(Registrasi!$E$8&lt;Data!DC$7,"",IF(AT104=AT$5,1,0)))</f>
        <v/>
      </c>
      <c r="DD104" s="82" t="str">
        <f>IF($B104="","",IF(Registrasi!$E$8&lt;Data!DD$7,"",IF(AU104=AU$5,1,0)))</f>
        <v/>
      </c>
      <c r="DE104" s="82" t="str">
        <f>IF($B104="","",IF(Registrasi!$E$8&lt;Data!DE$7,"",IF(AV104=AV$5,1,0)))</f>
        <v/>
      </c>
      <c r="DF104" s="82" t="str">
        <f>IF($B104="","",IF(Registrasi!$E$8&lt;Data!DF$7,"",IF(AW104=AW$5,1,0)))</f>
        <v/>
      </c>
      <c r="DG104" s="82" t="str">
        <f>IF($B104="","",IF(Registrasi!$E$8&lt;Data!DG$7,"",IF(AX104=AX$5,1,0)))</f>
        <v/>
      </c>
      <c r="DH104" s="82" t="str">
        <f>IF($B104="","",IF(Registrasi!$E$8&lt;Data!DH$7,"",IF(AY104=AY$5,1,0)))</f>
        <v/>
      </c>
      <c r="DI104" s="82" t="str">
        <f>IF($B104="","",IF(Registrasi!$E$8&lt;Data!DI$7,"",IF(AZ104=AZ$5,1,0)))</f>
        <v/>
      </c>
      <c r="DJ104" s="82" t="str">
        <f>IF($B104="","",IF(Registrasi!$E$8&lt;Data!DJ$7,"",IF(BA104=BA$5,1,0)))</f>
        <v/>
      </c>
      <c r="DK104" s="82" t="str">
        <f>IF($B104="","",IF(Registrasi!$E$8&lt;Data!DK$7,"",IF(BB104=BB$5,1,0)))</f>
        <v/>
      </c>
      <c r="DL104" s="82" t="str">
        <f>IF($B104="","",IF(Registrasi!$E$8&lt;Data!DL$7,"",IF(BC104=BC$5,1,0)))</f>
        <v/>
      </c>
      <c r="DM104" s="82" t="str">
        <f>IF($B104="","",IF(Registrasi!$E$8&lt;Data!DM$7,"",IF(BD104=BD$5,1,0)))</f>
        <v/>
      </c>
      <c r="DN104" s="82" t="str">
        <f>IF($B104="","",IF(Registrasi!$E$8&lt;Data!DN$7,"",IF(BE104=BE$5,1,0)))</f>
        <v/>
      </c>
      <c r="DO104" s="82" t="str">
        <f>IF($B104="","",IF(Registrasi!$E$8&lt;Data!DO$7,"",IF(BF104=BF$5,1,0)))</f>
        <v/>
      </c>
      <c r="DP104" s="82" t="str">
        <f>IF($B104="","",IF(Registrasi!$E$8&lt;Data!DP$7,"",IF(BG104=BG$5,1,0)))</f>
        <v/>
      </c>
      <c r="DQ104" s="82" t="str">
        <f>IF($B104="","",IF(Registrasi!$E$8&lt;Data!DQ$7,"",IF(BH104=BH$5,1,0)))</f>
        <v/>
      </c>
      <c r="DR104" s="82" t="str">
        <f>IF($B104="","",IF(Registrasi!$E$8&lt;Data!DR$7,"",IF(BI104=BI$5,1,0)))</f>
        <v/>
      </c>
      <c r="DS104" s="82" t="str">
        <f>IF($B104="","",IF(Registrasi!$E$8&lt;Data!DS$7,"",IF(BJ104=BJ$5,1,0)))</f>
        <v/>
      </c>
      <c r="DT104" s="82" t="str">
        <f>IF($B104="","",IF(Registrasi!$E$8&lt;Data!DT$7,"",IF(BK104=BK$5,1,0)))</f>
        <v/>
      </c>
      <c r="DU104" s="82" t="str">
        <f t="shared" ref="DU104:DU107" si="3">IF(B104="","",SUM(BM104:DT104))</f>
        <v/>
      </c>
      <c r="DV104" s="82" t="str">
        <f>IF(B104="","",Registrasi!$E$8-DU104)</f>
        <v/>
      </c>
      <c r="DW104" s="83" t="str">
        <f>IFERROR(DU104/Registrasi!$E$8*Registrasi!$E$10,"")</f>
        <v/>
      </c>
      <c r="DX104" s="82" t="str">
        <f>IF(B104="","",IF(DW104&gt;=Registrasi!$E$9,"Tuntas","Tidak Tuntas"))</f>
        <v/>
      </c>
    </row>
    <row r="105" spans="1:128" x14ac:dyDescent="0.25">
      <c r="A105" s="12" t="str">
        <f>IF(B105="","",IFERROR(RANK(DU105,$DU$8:$DU$107,0)+COUNTIF($DU$5:$DU105,DU105)-1,""))</f>
        <v/>
      </c>
      <c r="B105" s="50" t="str">
        <f>IF(Registrasi!$E$7&gt;Data!B104,Data!B104+1,"")</f>
        <v/>
      </c>
      <c r="C105" s="58"/>
      <c r="D105" s="51"/>
      <c r="E105" s="51"/>
      <c r="F105" s="51"/>
      <c r="G105" s="51"/>
      <c r="H105" s="51"/>
      <c r="I105" s="53"/>
      <c r="J105" s="53"/>
      <c r="K105" s="53"/>
      <c r="L105" s="53"/>
      <c r="M105" s="53"/>
      <c r="N105" s="51"/>
      <c r="O105" s="51"/>
      <c r="P105" s="51"/>
      <c r="Q105" s="51"/>
      <c r="R105" s="51"/>
      <c r="S105" s="53"/>
      <c r="T105" s="53"/>
      <c r="U105" s="53"/>
      <c r="V105" s="53"/>
      <c r="W105" s="53"/>
      <c r="X105" s="51"/>
      <c r="Y105" s="51"/>
      <c r="Z105" s="51"/>
      <c r="AA105" s="51"/>
      <c r="AB105" s="51"/>
      <c r="AC105" s="53"/>
      <c r="AD105" s="53"/>
      <c r="AE105" s="53"/>
      <c r="AF105" s="53"/>
      <c r="AG105" s="53"/>
      <c r="AH105" s="51"/>
      <c r="AI105" s="51"/>
      <c r="AJ105" s="51"/>
      <c r="AK105" s="51"/>
      <c r="AL105" s="51"/>
      <c r="AM105" s="53"/>
      <c r="AN105" s="53"/>
      <c r="AO105" s="53"/>
      <c r="AP105" s="53"/>
      <c r="AQ105" s="53"/>
      <c r="AR105" s="51"/>
      <c r="AS105" s="51"/>
      <c r="AT105" s="51"/>
      <c r="AU105" s="51"/>
      <c r="AV105" s="51"/>
      <c r="AW105" s="53"/>
      <c r="AX105" s="53"/>
      <c r="AY105" s="53"/>
      <c r="AZ105" s="53"/>
      <c r="BA105" s="53"/>
      <c r="BB105" s="51"/>
      <c r="BC105" s="51"/>
      <c r="BD105" s="51"/>
      <c r="BE105" s="51"/>
      <c r="BF105" s="51"/>
      <c r="BG105" s="53"/>
      <c r="BH105" s="53"/>
      <c r="BI105" s="53"/>
      <c r="BJ105" s="53"/>
      <c r="BK105" s="53"/>
      <c r="BM105" s="82" t="str">
        <f>IF($B105="","",IF(Registrasi!$E$8&lt;Data!BM$7,"",IF(D105=D$5,1,0)))</f>
        <v/>
      </c>
      <c r="BN105" s="82" t="str">
        <f>IF($B105="","",IF(Registrasi!$E$8&lt;Data!BN$7,"",IF(E105=E$5,1,0)))</f>
        <v/>
      </c>
      <c r="BO105" s="82" t="str">
        <f>IF($B105="","",IF(Registrasi!$E$8&lt;Data!BO$7,"",IF(F105=F$5,1,0)))</f>
        <v/>
      </c>
      <c r="BP105" s="82" t="str">
        <f>IF($B105="","",IF(Registrasi!$E$8&lt;Data!BP$7,"",IF(G105=G$5,1,0)))</f>
        <v/>
      </c>
      <c r="BQ105" s="82" t="str">
        <f>IF($B105="","",IF(Registrasi!$E$8&lt;Data!BQ$7,"",IF(H105=H$5,1,0)))</f>
        <v/>
      </c>
      <c r="BR105" s="82" t="str">
        <f>IF($B105="","",IF(Registrasi!$E$8&lt;Data!BR$7,"",IF(I105=I$5,1,0)))</f>
        <v/>
      </c>
      <c r="BS105" s="82" t="str">
        <f>IF($B105="","",IF(Registrasi!$E$8&lt;Data!BS$7,"",IF(J105=J$5,1,0)))</f>
        <v/>
      </c>
      <c r="BT105" s="82" t="str">
        <f>IF($B105="","",IF(Registrasi!$E$8&lt;Data!BT$7,"",IF(K105=K$5,1,0)))</f>
        <v/>
      </c>
      <c r="BU105" s="82" t="str">
        <f>IF($B105="","",IF(Registrasi!$E$8&lt;Data!BU$7,"",IF(L105=L$5,1,0)))</f>
        <v/>
      </c>
      <c r="BV105" s="82" t="str">
        <f>IF($B105="","",IF(Registrasi!$E$8&lt;Data!BV$7,"",IF(M105=M$5,1,0)))</f>
        <v/>
      </c>
      <c r="BW105" s="82" t="str">
        <f>IF($B105="","",IF(Registrasi!$E$8&lt;Data!BW$7,"",IF(N105=N$5,1,0)))</f>
        <v/>
      </c>
      <c r="BX105" s="82" t="str">
        <f>IF($B105="","",IF(Registrasi!$E$8&lt;Data!BX$7,"",IF(O105=O$5,1,0)))</f>
        <v/>
      </c>
      <c r="BY105" s="82" t="str">
        <f>IF($B105="","",IF(Registrasi!$E$8&lt;Data!BY$7,"",IF(P105=P$5,1,0)))</f>
        <v/>
      </c>
      <c r="BZ105" s="82" t="str">
        <f>IF($B105="","",IF(Registrasi!$E$8&lt;Data!BZ$7,"",IF(Q105=Q$5,1,0)))</f>
        <v/>
      </c>
      <c r="CA105" s="82" t="str">
        <f>IF($B105="","",IF(Registrasi!$E$8&lt;Data!CA$7,"",IF(R105=R$5,1,0)))</f>
        <v/>
      </c>
      <c r="CB105" s="82" t="str">
        <f>IF($B105="","",IF(Registrasi!$E$8&lt;Data!CB$7,"",IF(S105=S$5,1,0)))</f>
        <v/>
      </c>
      <c r="CC105" s="82" t="str">
        <f>IF($B105="","",IF(Registrasi!$E$8&lt;Data!CC$7,"",IF(T105=T$5,1,0)))</f>
        <v/>
      </c>
      <c r="CD105" s="82" t="str">
        <f>IF($B105="","",IF(Registrasi!$E$8&lt;Data!CD$7,"",IF(U105=U$5,1,0)))</f>
        <v/>
      </c>
      <c r="CE105" s="82" t="str">
        <f>IF($B105="","",IF(Registrasi!$E$8&lt;Data!CE$7,"",IF(V105=V$5,1,0)))</f>
        <v/>
      </c>
      <c r="CF105" s="82" t="str">
        <f>IF($B105="","",IF(Registrasi!$E$8&lt;Data!CF$7,"",IF(W105=W$5,1,0)))</f>
        <v/>
      </c>
      <c r="CG105" s="82" t="str">
        <f>IF($B105="","",IF(Registrasi!$E$8&lt;Data!CG$7,"",IF(X105=X$5,1,0)))</f>
        <v/>
      </c>
      <c r="CH105" s="82" t="str">
        <f>IF($B105="","",IF(Registrasi!$E$8&lt;Data!CH$7,"",IF(Y105=Y$5,1,0)))</f>
        <v/>
      </c>
      <c r="CI105" s="82" t="str">
        <f>IF($B105="","",IF(Registrasi!$E$8&lt;Data!CI$7,"",IF(Z105=Z$5,1,0)))</f>
        <v/>
      </c>
      <c r="CJ105" s="82" t="str">
        <f>IF($B105="","",IF(Registrasi!$E$8&lt;Data!CJ$7,"",IF(AA105=AA$5,1,0)))</f>
        <v/>
      </c>
      <c r="CK105" s="82" t="str">
        <f>IF($B105="","",IF(Registrasi!$E$8&lt;Data!CK$7,"",IF(AB105=AB$5,1,0)))</f>
        <v/>
      </c>
      <c r="CL105" s="82" t="str">
        <f>IF($B105="","",IF(Registrasi!$E$8&lt;Data!CL$7,"",IF(AC105=AC$5,1,0)))</f>
        <v/>
      </c>
      <c r="CM105" s="82" t="str">
        <f>IF($B105="","",IF(Registrasi!$E$8&lt;Data!CM$7,"",IF(AD105=AD$5,1,0)))</f>
        <v/>
      </c>
      <c r="CN105" s="82" t="str">
        <f>IF($B105="","",IF(Registrasi!$E$8&lt;Data!CN$7,"",IF(AE105=AE$5,1,0)))</f>
        <v/>
      </c>
      <c r="CO105" s="82" t="str">
        <f>IF($B105="","",IF(Registrasi!$E$8&lt;Data!CO$7,"",IF(AF105=AF$5,1,0)))</f>
        <v/>
      </c>
      <c r="CP105" s="82" t="str">
        <f>IF($B105="","",IF(Registrasi!$E$8&lt;Data!CP$7,"",IF(AG105=AG$5,1,0)))</f>
        <v/>
      </c>
      <c r="CQ105" s="82" t="str">
        <f>IF($B105="","",IF(Registrasi!$E$8&lt;Data!CQ$7,"",IF(AH105=AH$5,1,0)))</f>
        <v/>
      </c>
      <c r="CR105" s="82" t="str">
        <f>IF($B105="","",IF(Registrasi!$E$8&lt;Data!CR$7,"",IF(AI105=AI$5,1,0)))</f>
        <v/>
      </c>
      <c r="CS105" s="82" t="str">
        <f>IF($B105="","",IF(Registrasi!$E$8&lt;Data!CS$7,"",IF(AJ105=AJ$5,1,0)))</f>
        <v/>
      </c>
      <c r="CT105" s="82" t="str">
        <f>IF($B105="","",IF(Registrasi!$E$8&lt;Data!CT$7,"",IF(AK105=AK$5,1,0)))</f>
        <v/>
      </c>
      <c r="CU105" s="82" t="str">
        <f>IF($B105="","",IF(Registrasi!$E$8&lt;Data!CU$7,"",IF(AL105=AL$5,1,0)))</f>
        <v/>
      </c>
      <c r="CV105" s="82" t="str">
        <f>IF($B105="","",IF(Registrasi!$E$8&lt;Data!CV$7,"",IF(AM105=AM$5,1,0)))</f>
        <v/>
      </c>
      <c r="CW105" s="82" t="str">
        <f>IF($B105="","",IF(Registrasi!$E$8&lt;Data!CW$7,"",IF(AN105=AN$5,1,0)))</f>
        <v/>
      </c>
      <c r="CX105" s="82" t="str">
        <f>IF($B105="","",IF(Registrasi!$E$8&lt;Data!CX$7,"",IF(AO105=AO$5,1,0)))</f>
        <v/>
      </c>
      <c r="CY105" s="82" t="str">
        <f>IF($B105="","",IF(Registrasi!$E$8&lt;Data!CY$7,"",IF(AP105=AP$5,1,0)))</f>
        <v/>
      </c>
      <c r="CZ105" s="82" t="str">
        <f>IF($B105="","",IF(Registrasi!$E$8&lt;Data!CZ$7,"",IF(AQ105=AQ$5,1,0)))</f>
        <v/>
      </c>
      <c r="DA105" s="82" t="str">
        <f>IF($B105="","",IF(Registrasi!$E$8&lt;Data!DA$7,"",IF(AR105=AR$5,1,0)))</f>
        <v/>
      </c>
      <c r="DB105" s="82" t="str">
        <f>IF($B105="","",IF(Registrasi!$E$8&lt;Data!DB$7,"",IF(AS105=AS$5,1,0)))</f>
        <v/>
      </c>
      <c r="DC105" s="82" t="str">
        <f>IF($B105="","",IF(Registrasi!$E$8&lt;Data!DC$7,"",IF(AT105=AT$5,1,0)))</f>
        <v/>
      </c>
      <c r="DD105" s="82" t="str">
        <f>IF($B105="","",IF(Registrasi!$E$8&lt;Data!DD$7,"",IF(AU105=AU$5,1,0)))</f>
        <v/>
      </c>
      <c r="DE105" s="82" t="str">
        <f>IF($B105="","",IF(Registrasi!$E$8&lt;Data!DE$7,"",IF(AV105=AV$5,1,0)))</f>
        <v/>
      </c>
      <c r="DF105" s="82" t="str">
        <f>IF($B105="","",IF(Registrasi!$E$8&lt;Data!DF$7,"",IF(AW105=AW$5,1,0)))</f>
        <v/>
      </c>
      <c r="DG105" s="82" t="str">
        <f>IF($B105="","",IF(Registrasi!$E$8&lt;Data!DG$7,"",IF(AX105=AX$5,1,0)))</f>
        <v/>
      </c>
      <c r="DH105" s="82" t="str">
        <f>IF($B105="","",IF(Registrasi!$E$8&lt;Data!DH$7,"",IF(AY105=AY$5,1,0)))</f>
        <v/>
      </c>
      <c r="DI105" s="82" t="str">
        <f>IF($B105="","",IF(Registrasi!$E$8&lt;Data!DI$7,"",IF(AZ105=AZ$5,1,0)))</f>
        <v/>
      </c>
      <c r="DJ105" s="82" t="str">
        <f>IF($B105="","",IF(Registrasi!$E$8&lt;Data!DJ$7,"",IF(BA105=BA$5,1,0)))</f>
        <v/>
      </c>
      <c r="DK105" s="82" t="str">
        <f>IF($B105="","",IF(Registrasi!$E$8&lt;Data!DK$7,"",IF(BB105=BB$5,1,0)))</f>
        <v/>
      </c>
      <c r="DL105" s="82" t="str">
        <f>IF($B105="","",IF(Registrasi!$E$8&lt;Data!DL$7,"",IF(BC105=BC$5,1,0)))</f>
        <v/>
      </c>
      <c r="DM105" s="82" t="str">
        <f>IF($B105="","",IF(Registrasi!$E$8&lt;Data!DM$7,"",IF(BD105=BD$5,1,0)))</f>
        <v/>
      </c>
      <c r="DN105" s="82" t="str">
        <f>IF($B105="","",IF(Registrasi!$E$8&lt;Data!DN$7,"",IF(BE105=BE$5,1,0)))</f>
        <v/>
      </c>
      <c r="DO105" s="82" t="str">
        <f>IF($B105="","",IF(Registrasi!$E$8&lt;Data!DO$7,"",IF(BF105=BF$5,1,0)))</f>
        <v/>
      </c>
      <c r="DP105" s="82" t="str">
        <f>IF($B105="","",IF(Registrasi!$E$8&lt;Data!DP$7,"",IF(BG105=BG$5,1,0)))</f>
        <v/>
      </c>
      <c r="DQ105" s="82" t="str">
        <f>IF($B105="","",IF(Registrasi!$E$8&lt;Data!DQ$7,"",IF(BH105=BH$5,1,0)))</f>
        <v/>
      </c>
      <c r="DR105" s="82" t="str">
        <f>IF($B105="","",IF(Registrasi!$E$8&lt;Data!DR$7,"",IF(BI105=BI$5,1,0)))</f>
        <v/>
      </c>
      <c r="DS105" s="82" t="str">
        <f>IF($B105="","",IF(Registrasi!$E$8&lt;Data!DS$7,"",IF(BJ105=BJ$5,1,0)))</f>
        <v/>
      </c>
      <c r="DT105" s="82" t="str">
        <f>IF($B105="","",IF(Registrasi!$E$8&lt;Data!DT$7,"",IF(BK105=BK$5,1,0)))</f>
        <v/>
      </c>
      <c r="DU105" s="82" t="str">
        <f t="shared" si="3"/>
        <v/>
      </c>
      <c r="DV105" s="82" t="str">
        <f>IF(B105="","",Registrasi!$E$8-DU105)</f>
        <v/>
      </c>
      <c r="DW105" s="83" t="str">
        <f>IFERROR(DU105/Registrasi!$E$8*Registrasi!$E$10,"")</f>
        <v/>
      </c>
      <c r="DX105" s="82" t="str">
        <f>IF(B105="","",IF(DW105&gt;=Registrasi!$E$9,"Tuntas","Tidak Tuntas"))</f>
        <v/>
      </c>
    </row>
    <row r="106" spans="1:128" x14ac:dyDescent="0.25">
      <c r="A106" s="12" t="str">
        <f>IF(B106="","",IFERROR(RANK(DU106,$DU$8:$DU$107,0)+COUNTIF($DU$5:$DU106,DU106)-1,""))</f>
        <v/>
      </c>
      <c r="B106" s="50" t="str">
        <f>IF(Registrasi!$E$7&gt;Data!B105,Data!B105+1,"")</f>
        <v/>
      </c>
      <c r="C106" s="58"/>
      <c r="D106" s="51"/>
      <c r="E106" s="51"/>
      <c r="F106" s="51"/>
      <c r="G106" s="51"/>
      <c r="H106" s="51"/>
      <c r="I106" s="53"/>
      <c r="J106" s="53"/>
      <c r="K106" s="53"/>
      <c r="L106" s="53"/>
      <c r="M106" s="53"/>
      <c r="N106" s="51"/>
      <c r="O106" s="51"/>
      <c r="P106" s="51"/>
      <c r="Q106" s="51"/>
      <c r="R106" s="51"/>
      <c r="S106" s="53"/>
      <c r="T106" s="53"/>
      <c r="U106" s="53"/>
      <c r="V106" s="53"/>
      <c r="W106" s="53"/>
      <c r="X106" s="51"/>
      <c r="Y106" s="51"/>
      <c r="Z106" s="51"/>
      <c r="AA106" s="51"/>
      <c r="AB106" s="51"/>
      <c r="AC106" s="53"/>
      <c r="AD106" s="53"/>
      <c r="AE106" s="53"/>
      <c r="AF106" s="53"/>
      <c r="AG106" s="53"/>
      <c r="AH106" s="51"/>
      <c r="AI106" s="51"/>
      <c r="AJ106" s="51"/>
      <c r="AK106" s="51"/>
      <c r="AL106" s="51"/>
      <c r="AM106" s="53"/>
      <c r="AN106" s="53"/>
      <c r="AO106" s="53"/>
      <c r="AP106" s="53"/>
      <c r="AQ106" s="53"/>
      <c r="AR106" s="51"/>
      <c r="AS106" s="51"/>
      <c r="AT106" s="51"/>
      <c r="AU106" s="51"/>
      <c r="AV106" s="51"/>
      <c r="AW106" s="53"/>
      <c r="AX106" s="53"/>
      <c r="AY106" s="53"/>
      <c r="AZ106" s="53"/>
      <c r="BA106" s="53"/>
      <c r="BB106" s="51"/>
      <c r="BC106" s="51"/>
      <c r="BD106" s="51"/>
      <c r="BE106" s="51"/>
      <c r="BF106" s="51"/>
      <c r="BG106" s="53"/>
      <c r="BH106" s="53"/>
      <c r="BI106" s="53"/>
      <c r="BJ106" s="53"/>
      <c r="BK106" s="53"/>
      <c r="BM106" s="82" t="str">
        <f>IF($B106="","",IF(Registrasi!$E$8&lt;Data!BM$7,"",IF(D106=D$5,1,0)))</f>
        <v/>
      </c>
      <c r="BN106" s="82" t="str">
        <f>IF($B106="","",IF(Registrasi!$E$8&lt;Data!BN$7,"",IF(E106=E$5,1,0)))</f>
        <v/>
      </c>
      <c r="BO106" s="82" t="str">
        <f>IF($B106="","",IF(Registrasi!$E$8&lt;Data!BO$7,"",IF(F106=F$5,1,0)))</f>
        <v/>
      </c>
      <c r="BP106" s="82" t="str">
        <f>IF($B106="","",IF(Registrasi!$E$8&lt;Data!BP$7,"",IF(G106=G$5,1,0)))</f>
        <v/>
      </c>
      <c r="BQ106" s="82" t="str">
        <f>IF($B106="","",IF(Registrasi!$E$8&lt;Data!BQ$7,"",IF(H106=H$5,1,0)))</f>
        <v/>
      </c>
      <c r="BR106" s="82" t="str">
        <f>IF($B106="","",IF(Registrasi!$E$8&lt;Data!BR$7,"",IF(I106=I$5,1,0)))</f>
        <v/>
      </c>
      <c r="BS106" s="82" t="str">
        <f>IF($B106="","",IF(Registrasi!$E$8&lt;Data!BS$7,"",IF(J106=J$5,1,0)))</f>
        <v/>
      </c>
      <c r="BT106" s="82" t="str">
        <f>IF($B106="","",IF(Registrasi!$E$8&lt;Data!BT$7,"",IF(K106=K$5,1,0)))</f>
        <v/>
      </c>
      <c r="BU106" s="82" t="str">
        <f>IF($B106="","",IF(Registrasi!$E$8&lt;Data!BU$7,"",IF(L106=L$5,1,0)))</f>
        <v/>
      </c>
      <c r="BV106" s="82" t="str">
        <f>IF($B106="","",IF(Registrasi!$E$8&lt;Data!BV$7,"",IF(M106=M$5,1,0)))</f>
        <v/>
      </c>
      <c r="BW106" s="82" t="str">
        <f>IF($B106="","",IF(Registrasi!$E$8&lt;Data!BW$7,"",IF(N106=N$5,1,0)))</f>
        <v/>
      </c>
      <c r="BX106" s="82" t="str">
        <f>IF($B106="","",IF(Registrasi!$E$8&lt;Data!BX$7,"",IF(O106=O$5,1,0)))</f>
        <v/>
      </c>
      <c r="BY106" s="82" t="str">
        <f>IF($B106="","",IF(Registrasi!$E$8&lt;Data!BY$7,"",IF(P106=P$5,1,0)))</f>
        <v/>
      </c>
      <c r="BZ106" s="82" t="str">
        <f>IF($B106="","",IF(Registrasi!$E$8&lt;Data!BZ$7,"",IF(Q106=Q$5,1,0)))</f>
        <v/>
      </c>
      <c r="CA106" s="82" t="str">
        <f>IF($B106="","",IF(Registrasi!$E$8&lt;Data!CA$7,"",IF(R106=R$5,1,0)))</f>
        <v/>
      </c>
      <c r="CB106" s="82" t="str">
        <f>IF($B106="","",IF(Registrasi!$E$8&lt;Data!CB$7,"",IF(S106=S$5,1,0)))</f>
        <v/>
      </c>
      <c r="CC106" s="82" t="str">
        <f>IF($B106="","",IF(Registrasi!$E$8&lt;Data!CC$7,"",IF(T106=T$5,1,0)))</f>
        <v/>
      </c>
      <c r="CD106" s="82" t="str">
        <f>IF($B106="","",IF(Registrasi!$E$8&lt;Data!CD$7,"",IF(U106=U$5,1,0)))</f>
        <v/>
      </c>
      <c r="CE106" s="82" t="str">
        <f>IF($B106="","",IF(Registrasi!$E$8&lt;Data!CE$7,"",IF(V106=V$5,1,0)))</f>
        <v/>
      </c>
      <c r="CF106" s="82" t="str">
        <f>IF($B106="","",IF(Registrasi!$E$8&lt;Data!CF$7,"",IF(W106=W$5,1,0)))</f>
        <v/>
      </c>
      <c r="CG106" s="82" t="str">
        <f>IF($B106="","",IF(Registrasi!$E$8&lt;Data!CG$7,"",IF(X106=X$5,1,0)))</f>
        <v/>
      </c>
      <c r="CH106" s="82" t="str">
        <f>IF($B106="","",IF(Registrasi!$E$8&lt;Data!CH$7,"",IF(Y106=Y$5,1,0)))</f>
        <v/>
      </c>
      <c r="CI106" s="82" t="str">
        <f>IF($B106="","",IF(Registrasi!$E$8&lt;Data!CI$7,"",IF(Z106=Z$5,1,0)))</f>
        <v/>
      </c>
      <c r="CJ106" s="82" t="str">
        <f>IF($B106="","",IF(Registrasi!$E$8&lt;Data!CJ$7,"",IF(AA106=AA$5,1,0)))</f>
        <v/>
      </c>
      <c r="CK106" s="82" t="str">
        <f>IF($B106="","",IF(Registrasi!$E$8&lt;Data!CK$7,"",IF(AB106=AB$5,1,0)))</f>
        <v/>
      </c>
      <c r="CL106" s="82" t="str">
        <f>IF($B106="","",IF(Registrasi!$E$8&lt;Data!CL$7,"",IF(AC106=AC$5,1,0)))</f>
        <v/>
      </c>
      <c r="CM106" s="82" t="str">
        <f>IF($B106="","",IF(Registrasi!$E$8&lt;Data!CM$7,"",IF(AD106=AD$5,1,0)))</f>
        <v/>
      </c>
      <c r="CN106" s="82" t="str">
        <f>IF($B106="","",IF(Registrasi!$E$8&lt;Data!CN$7,"",IF(AE106=AE$5,1,0)))</f>
        <v/>
      </c>
      <c r="CO106" s="82" t="str">
        <f>IF($B106="","",IF(Registrasi!$E$8&lt;Data!CO$7,"",IF(AF106=AF$5,1,0)))</f>
        <v/>
      </c>
      <c r="CP106" s="82" t="str">
        <f>IF($B106="","",IF(Registrasi!$E$8&lt;Data!CP$7,"",IF(AG106=AG$5,1,0)))</f>
        <v/>
      </c>
      <c r="CQ106" s="82" t="str">
        <f>IF($B106="","",IF(Registrasi!$E$8&lt;Data!CQ$7,"",IF(AH106=AH$5,1,0)))</f>
        <v/>
      </c>
      <c r="CR106" s="82" t="str">
        <f>IF($B106="","",IF(Registrasi!$E$8&lt;Data!CR$7,"",IF(AI106=AI$5,1,0)))</f>
        <v/>
      </c>
      <c r="CS106" s="82" t="str">
        <f>IF($B106="","",IF(Registrasi!$E$8&lt;Data!CS$7,"",IF(AJ106=AJ$5,1,0)))</f>
        <v/>
      </c>
      <c r="CT106" s="82" t="str">
        <f>IF($B106="","",IF(Registrasi!$E$8&lt;Data!CT$7,"",IF(AK106=AK$5,1,0)))</f>
        <v/>
      </c>
      <c r="CU106" s="82" t="str">
        <f>IF($B106="","",IF(Registrasi!$E$8&lt;Data!CU$7,"",IF(AL106=AL$5,1,0)))</f>
        <v/>
      </c>
      <c r="CV106" s="82" t="str">
        <f>IF($B106="","",IF(Registrasi!$E$8&lt;Data!CV$7,"",IF(AM106=AM$5,1,0)))</f>
        <v/>
      </c>
      <c r="CW106" s="82" t="str">
        <f>IF($B106="","",IF(Registrasi!$E$8&lt;Data!CW$7,"",IF(AN106=AN$5,1,0)))</f>
        <v/>
      </c>
      <c r="CX106" s="82" t="str">
        <f>IF($B106="","",IF(Registrasi!$E$8&lt;Data!CX$7,"",IF(AO106=AO$5,1,0)))</f>
        <v/>
      </c>
      <c r="CY106" s="82" t="str">
        <f>IF($B106="","",IF(Registrasi!$E$8&lt;Data!CY$7,"",IF(AP106=AP$5,1,0)))</f>
        <v/>
      </c>
      <c r="CZ106" s="82" t="str">
        <f>IF($B106="","",IF(Registrasi!$E$8&lt;Data!CZ$7,"",IF(AQ106=AQ$5,1,0)))</f>
        <v/>
      </c>
      <c r="DA106" s="82" t="str">
        <f>IF($B106="","",IF(Registrasi!$E$8&lt;Data!DA$7,"",IF(AR106=AR$5,1,0)))</f>
        <v/>
      </c>
      <c r="DB106" s="82" t="str">
        <f>IF($B106="","",IF(Registrasi!$E$8&lt;Data!DB$7,"",IF(AS106=AS$5,1,0)))</f>
        <v/>
      </c>
      <c r="DC106" s="82" t="str">
        <f>IF($B106="","",IF(Registrasi!$E$8&lt;Data!DC$7,"",IF(AT106=AT$5,1,0)))</f>
        <v/>
      </c>
      <c r="DD106" s="82" t="str">
        <f>IF($B106="","",IF(Registrasi!$E$8&lt;Data!DD$7,"",IF(AU106=AU$5,1,0)))</f>
        <v/>
      </c>
      <c r="DE106" s="82" t="str">
        <f>IF($B106="","",IF(Registrasi!$E$8&lt;Data!DE$7,"",IF(AV106=AV$5,1,0)))</f>
        <v/>
      </c>
      <c r="DF106" s="82" t="str">
        <f>IF($B106="","",IF(Registrasi!$E$8&lt;Data!DF$7,"",IF(AW106=AW$5,1,0)))</f>
        <v/>
      </c>
      <c r="DG106" s="82" t="str">
        <f>IF($B106="","",IF(Registrasi!$E$8&lt;Data!DG$7,"",IF(AX106=AX$5,1,0)))</f>
        <v/>
      </c>
      <c r="DH106" s="82" t="str">
        <f>IF($B106="","",IF(Registrasi!$E$8&lt;Data!DH$7,"",IF(AY106=AY$5,1,0)))</f>
        <v/>
      </c>
      <c r="DI106" s="82" t="str">
        <f>IF($B106="","",IF(Registrasi!$E$8&lt;Data!DI$7,"",IF(AZ106=AZ$5,1,0)))</f>
        <v/>
      </c>
      <c r="DJ106" s="82" t="str">
        <f>IF($B106="","",IF(Registrasi!$E$8&lt;Data!DJ$7,"",IF(BA106=BA$5,1,0)))</f>
        <v/>
      </c>
      <c r="DK106" s="82" t="str">
        <f>IF($B106="","",IF(Registrasi!$E$8&lt;Data!DK$7,"",IF(BB106=BB$5,1,0)))</f>
        <v/>
      </c>
      <c r="DL106" s="82" t="str">
        <f>IF($B106="","",IF(Registrasi!$E$8&lt;Data!DL$7,"",IF(BC106=BC$5,1,0)))</f>
        <v/>
      </c>
      <c r="DM106" s="82" t="str">
        <f>IF($B106="","",IF(Registrasi!$E$8&lt;Data!DM$7,"",IF(BD106=BD$5,1,0)))</f>
        <v/>
      </c>
      <c r="DN106" s="82" t="str">
        <f>IF($B106="","",IF(Registrasi!$E$8&lt;Data!DN$7,"",IF(BE106=BE$5,1,0)))</f>
        <v/>
      </c>
      <c r="DO106" s="82" t="str">
        <f>IF($B106="","",IF(Registrasi!$E$8&lt;Data!DO$7,"",IF(BF106=BF$5,1,0)))</f>
        <v/>
      </c>
      <c r="DP106" s="82" t="str">
        <f>IF($B106="","",IF(Registrasi!$E$8&lt;Data!DP$7,"",IF(BG106=BG$5,1,0)))</f>
        <v/>
      </c>
      <c r="DQ106" s="82" t="str">
        <f>IF($B106="","",IF(Registrasi!$E$8&lt;Data!DQ$7,"",IF(BH106=BH$5,1,0)))</f>
        <v/>
      </c>
      <c r="DR106" s="82" t="str">
        <f>IF($B106="","",IF(Registrasi!$E$8&lt;Data!DR$7,"",IF(BI106=BI$5,1,0)))</f>
        <v/>
      </c>
      <c r="DS106" s="82" t="str">
        <f>IF($B106="","",IF(Registrasi!$E$8&lt;Data!DS$7,"",IF(BJ106=BJ$5,1,0)))</f>
        <v/>
      </c>
      <c r="DT106" s="82" t="str">
        <f>IF($B106="","",IF(Registrasi!$E$8&lt;Data!DT$7,"",IF(BK106=BK$5,1,0)))</f>
        <v/>
      </c>
      <c r="DU106" s="82" t="str">
        <f t="shared" si="3"/>
        <v/>
      </c>
      <c r="DV106" s="82" t="str">
        <f>IF(B106="","",Registrasi!$E$8-DU106)</f>
        <v/>
      </c>
      <c r="DW106" s="83" t="str">
        <f>IFERROR(DU106/Registrasi!$E$8*Registrasi!$E$10,"")</f>
        <v/>
      </c>
      <c r="DX106" s="82" t="str">
        <f>IF(B106="","",IF(DW106&gt;=Registrasi!$E$9,"Tuntas","Tidak Tuntas"))</f>
        <v/>
      </c>
    </row>
    <row r="107" spans="1:128" ht="16.5" thickBot="1" x14ac:dyDescent="0.3">
      <c r="A107" s="12" t="str">
        <f>IF(B107="","",IFERROR(RANK(DU107,$DU$8:$DU$107,0)+COUNTIF($DU$5:$DU107,DU107)-1,""))</f>
        <v/>
      </c>
      <c r="B107" s="50" t="str">
        <f>IF(Registrasi!$E$7&gt;Data!B106,Data!B106+1,"")</f>
        <v/>
      </c>
      <c r="C107" s="58"/>
      <c r="D107" s="55"/>
      <c r="E107" s="55"/>
      <c r="F107" s="55"/>
      <c r="G107" s="55"/>
      <c r="H107" s="55"/>
      <c r="I107" s="57"/>
      <c r="J107" s="57"/>
      <c r="K107" s="57"/>
      <c r="L107" s="57"/>
      <c r="M107" s="57"/>
      <c r="N107" s="55"/>
      <c r="O107" s="55"/>
      <c r="P107" s="55"/>
      <c r="Q107" s="55"/>
      <c r="R107" s="55"/>
      <c r="S107" s="57"/>
      <c r="T107" s="57"/>
      <c r="U107" s="57"/>
      <c r="V107" s="57"/>
      <c r="W107" s="57"/>
      <c r="X107" s="55"/>
      <c r="Y107" s="55"/>
      <c r="Z107" s="55"/>
      <c r="AA107" s="55"/>
      <c r="AB107" s="55"/>
      <c r="AC107" s="57"/>
      <c r="AD107" s="57"/>
      <c r="AE107" s="57"/>
      <c r="AF107" s="57"/>
      <c r="AG107" s="57"/>
      <c r="AH107" s="55"/>
      <c r="AI107" s="55"/>
      <c r="AJ107" s="55"/>
      <c r="AK107" s="55"/>
      <c r="AL107" s="55"/>
      <c r="AM107" s="57"/>
      <c r="AN107" s="57"/>
      <c r="AO107" s="57"/>
      <c r="AP107" s="57"/>
      <c r="AQ107" s="57"/>
      <c r="AR107" s="51"/>
      <c r="AS107" s="51"/>
      <c r="AT107" s="51"/>
      <c r="AU107" s="51"/>
      <c r="AV107" s="51"/>
      <c r="AW107" s="53"/>
      <c r="AX107" s="53"/>
      <c r="AY107" s="53"/>
      <c r="AZ107" s="53"/>
      <c r="BA107" s="53"/>
      <c r="BB107" s="51"/>
      <c r="BC107" s="51"/>
      <c r="BD107" s="51"/>
      <c r="BE107" s="51"/>
      <c r="BF107" s="51"/>
      <c r="BG107" s="53"/>
      <c r="BH107" s="53"/>
      <c r="BI107" s="53"/>
      <c r="BJ107" s="53"/>
      <c r="BK107" s="53"/>
      <c r="BM107" s="82" t="str">
        <f>IF($B107="","",IF(Registrasi!$E$8&lt;Data!BM$7,"",IF(D107=D$5,1,0)))</f>
        <v/>
      </c>
      <c r="BN107" s="82" t="str">
        <f>IF($B107="","",IF(Registrasi!$E$8&lt;Data!BN$7,"",IF(E107=E$5,1,0)))</f>
        <v/>
      </c>
      <c r="BO107" s="82" t="str">
        <f>IF($B107="","",IF(Registrasi!$E$8&lt;Data!BO$7,"",IF(F107=F$5,1,0)))</f>
        <v/>
      </c>
      <c r="BP107" s="82" t="str">
        <f>IF($B107="","",IF(Registrasi!$E$8&lt;Data!BP$7,"",IF(G107=G$5,1,0)))</f>
        <v/>
      </c>
      <c r="BQ107" s="82" t="str">
        <f>IF($B107="","",IF(Registrasi!$E$8&lt;Data!BQ$7,"",IF(H107=H$5,1,0)))</f>
        <v/>
      </c>
      <c r="BR107" s="82" t="str">
        <f>IF($B107="","",IF(Registrasi!$E$8&lt;Data!BR$7,"",IF(I107=I$5,1,0)))</f>
        <v/>
      </c>
      <c r="BS107" s="82" t="str">
        <f>IF($B107="","",IF(Registrasi!$E$8&lt;Data!BS$7,"",IF(J107=J$5,1,0)))</f>
        <v/>
      </c>
      <c r="BT107" s="82" t="str">
        <f>IF($B107="","",IF(Registrasi!$E$8&lt;Data!BT$7,"",IF(K107=K$5,1,0)))</f>
        <v/>
      </c>
      <c r="BU107" s="82" t="str">
        <f>IF($B107="","",IF(Registrasi!$E$8&lt;Data!BU$7,"",IF(L107=L$5,1,0)))</f>
        <v/>
      </c>
      <c r="BV107" s="82" t="str">
        <f>IF($B107="","",IF(Registrasi!$E$8&lt;Data!BV$7,"",IF(M107=M$5,1,0)))</f>
        <v/>
      </c>
      <c r="BW107" s="82" t="str">
        <f>IF($B107="","",IF(Registrasi!$E$8&lt;Data!BW$7,"",IF(N107=N$5,1,0)))</f>
        <v/>
      </c>
      <c r="BX107" s="82" t="str">
        <f>IF($B107="","",IF(Registrasi!$E$8&lt;Data!BX$7,"",IF(O107=O$5,1,0)))</f>
        <v/>
      </c>
      <c r="BY107" s="82" t="str">
        <f>IF($B107="","",IF(Registrasi!$E$8&lt;Data!BY$7,"",IF(P107=P$5,1,0)))</f>
        <v/>
      </c>
      <c r="BZ107" s="82" t="str">
        <f>IF($B107="","",IF(Registrasi!$E$8&lt;Data!BZ$7,"",IF(Q107=Q$5,1,0)))</f>
        <v/>
      </c>
      <c r="CA107" s="82" t="str">
        <f>IF($B107="","",IF(Registrasi!$E$8&lt;Data!CA$7,"",IF(R107=R$5,1,0)))</f>
        <v/>
      </c>
      <c r="CB107" s="82" t="str">
        <f>IF($B107="","",IF(Registrasi!$E$8&lt;Data!CB$7,"",IF(S107=S$5,1,0)))</f>
        <v/>
      </c>
      <c r="CC107" s="82" t="str">
        <f>IF($B107="","",IF(Registrasi!$E$8&lt;Data!CC$7,"",IF(T107=T$5,1,0)))</f>
        <v/>
      </c>
      <c r="CD107" s="82" t="str">
        <f>IF($B107="","",IF(Registrasi!$E$8&lt;Data!CD$7,"",IF(U107=U$5,1,0)))</f>
        <v/>
      </c>
      <c r="CE107" s="82" t="str">
        <f>IF($B107="","",IF(Registrasi!$E$8&lt;Data!CE$7,"",IF(V107=V$5,1,0)))</f>
        <v/>
      </c>
      <c r="CF107" s="82" t="str">
        <f>IF($B107="","",IF(Registrasi!$E$8&lt;Data!CF$7,"",IF(W107=W$5,1,0)))</f>
        <v/>
      </c>
      <c r="CG107" s="82" t="str">
        <f>IF($B107="","",IF(Registrasi!$E$8&lt;Data!CG$7,"",IF(X107=X$5,1,0)))</f>
        <v/>
      </c>
      <c r="CH107" s="82" t="str">
        <f>IF($B107="","",IF(Registrasi!$E$8&lt;Data!CH$7,"",IF(Y107=Y$5,1,0)))</f>
        <v/>
      </c>
      <c r="CI107" s="82" t="str">
        <f>IF($B107="","",IF(Registrasi!$E$8&lt;Data!CI$7,"",IF(Z107=Z$5,1,0)))</f>
        <v/>
      </c>
      <c r="CJ107" s="82" t="str">
        <f>IF($B107="","",IF(Registrasi!$E$8&lt;Data!CJ$7,"",IF(AA107=AA$5,1,0)))</f>
        <v/>
      </c>
      <c r="CK107" s="82" t="str">
        <f>IF($B107="","",IF(Registrasi!$E$8&lt;Data!CK$7,"",IF(AB107=AB$5,1,0)))</f>
        <v/>
      </c>
      <c r="CL107" s="82" t="str">
        <f>IF($B107="","",IF(Registrasi!$E$8&lt;Data!CL$7,"",IF(AC107=AC$5,1,0)))</f>
        <v/>
      </c>
      <c r="CM107" s="82" t="str">
        <f>IF($B107="","",IF(Registrasi!$E$8&lt;Data!CM$7,"",IF(AD107=AD$5,1,0)))</f>
        <v/>
      </c>
      <c r="CN107" s="82" t="str">
        <f>IF($B107="","",IF(Registrasi!$E$8&lt;Data!CN$7,"",IF(AE107=AE$5,1,0)))</f>
        <v/>
      </c>
      <c r="CO107" s="82" t="str">
        <f>IF($B107="","",IF(Registrasi!$E$8&lt;Data!CO$7,"",IF(AF107=AF$5,1,0)))</f>
        <v/>
      </c>
      <c r="CP107" s="82" t="str">
        <f>IF($B107="","",IF(Registrasi!$E$8&lt;Data!CP$7,"",IF(AG107=AG$5,1,0)))</f>
        <v/>
      </c>
      <c r="CQ107" s="82" t="str">
        <f>IF($B107="","",IF(Registrasi!$E$8&lt;Data!CQ$7,"",IF(AH107=AH$5,1,0)))</f>
        <v/>
      </c>
      <c r="CR107" s="82" t="str">
        <f>IF($B107="","",IF(Registrasi!$E$8&lt;Data!CR$7,"",IF(AI107=AI$5,1,0)))</f>
        <v/>
      </c>
      <c r="CS107" s="82" t="str">
        <f>IF($B107="","",IF(Registrasi!$E$8&lt;Data!CS$7,"",IF(AJ107=AJ$5,1,0)))</f>
        <v/>
      </c>
      <c r="CT107" s="82" t="str">
        <f>IF($B107="","",IF(Registrasi!$E$8&lt;Data!CT$7,"",IF(AK107=AK$5,1,0)))</f>
        <v/>
      </c>
      <c r="CU107" s="82" t="str">
        <f>IF($B107="","",IF(Registrasi!$E$8&lt;Data!CU$7,"",IF(AL107=AL$5,1,0)))</f>
        <v/>
      </c>
      <c r="CV107" s="82" t="str">
        <f>IF($B107="","",IF(Registrasi!$E$8&lt;Data!CV$7,"",IF(AM107=AM$5,1,0)))</f>
        <v/>
      </c>
      <c r="CW107" s="82" t="str">
        <f>IF($B107="","",IF(Registrasi!$E$8&lt;Data!CW$7,"",IF(AN107=AN$5,1,0)))</f>
        <v/>
      </c>
      <c r="CX107" s="82" t="str">
        <f>IF($B107="","",IF(Registrasi!$E$8&lt;Data!CX$7,"",IF(AO107=AO$5,1,0)))</f>
        <v/>
      </c>
      <c r="CY107" s="82" t="str">
        <f>IF($B107="","",IF(Registrasi!$E$8&lt;Data!CY$7,"",IF(AP107=AP$5,1,0)))</f>
        <v/>
      </c>
      <c r="CZ107" s="82" t="str">
        <f>IF($B107="","",IF(Registrasi!$E$8&lt;Data!CZ$7,"",IF(AQ107=AQ$5,1,0)))</f>
        <v/>
      </c>
      <c r="DA107" s="82" t="str">
        <f>IF($B107="","",IF(Registrasi!$E$8&lt;Data!DA$7,"",IF(AR107=AR$5,1,0)))</f>
        <v/>
      </c>
      <c r="DB107" s="82" t="str">
        <f>IF($B107="","",IF(Registrasi!$E$8&lt;Data!DB$7,"",IF(AS107=AS$5,1,0)))</f>
        <v/>
      </c>
      <c r="DC107" s="82" t="str">
        <f>IF($B107="","",IF(Registrasi!$E$8&lt;Data!DC$7,"",IF(AT107=AT$5,1,0)))</f>
        <v/>
      </c>
      <c r="DD107" s="82" t="str">
        <f>IF($B107="","",IF(Registrasi!$E$8&lt;Data!DD$7,"",IF(AU107=AU$5,1,0)))</f>
        <v/>
      </c>
      <c r="DE107" s="82" t="str">
        <f>IF($B107="","",IF(Registrasi!$E$8&lt;Data!DE$7,"",IF(AV107=AV$5,1,0)))</f>
        <v/>
      </c>
      <c r="DF107" s="82" t="str">
        <f>IF($B107="","",IF(Registrasi!$E$8&lt;Data!DF$7,"",IF(AW107=AW$5,1,0)))</f>
        <v/>
      </c>
      <c r="DG107" s="82" t="str">
        <f>IF($B107="","",IF(Registrasi!$E$8&lt;Data!DG$7,"",IF(AX107=AX$5,1,0)))</f>
        <v/>
      </c>
      <c r="DH107" s="82" t="str">
        <f>IF($B107="","",IF(Registrasi!$E$8&lt;Data!DH$7,"",IF(AY107=AY$5,1,0)))</f>
        <v/>
      </c>
      <c r="DI107" s="82" t="str">
        <f>IF($B107="","",IF(Registrasi!$E$8&lt;Data!DI$7,"",IF(AZ107=AZ$5,1,0)))</f>
        <v/>
      </c>
      <c r="DJ107" s="82" t="str">
        <f>IF($B107="","",IF(Registrasi!$E$8&lt;Data!DJ$7,"",IF(BA107=BA$5,1,0)))</f>
        <v/>
      </c>
      <c r="DK107" s="82" t="str">
        <f>IF($B107="","",IF(Registrasi!$E$8&lt;Data!DK$7,"",IF(BB107=BB$5,1,0)))</f>
        <v/>
      </c>
      <c r="DL107" s="82" t="str">
        <f>IF($B107="","",IF(Registrasi!$E$8&lt;Data!DL$7,"",IF(BC107=BC$5,1,0)))</f>
        <v/>
      </c>
      <c r="DM107" s="82" t="str">
        <f>IF($B107="","",IF(Registrasi!$E$8&lt;Data!DM$7,"",IF(BD107=BD$5,1,0)))</f>
        <v/>
      </c>
      <c r="DN107" s="82" t="str">
        <f>IF($B107="","",IF(Registrasi!$E$8&lt;Data!DN$7,"",IF(BE107=BE$5,1,0)))</f>
        <v/>
      </c>
      <c r="DO107" s="82" t="str">
        <f>IF($B107="","",IF(Registrasi!$E$8&lt;Data!DO$7,"",IF(BF107=BF$5,1,0)))</f>
        <v/>
      </c>
      <c r="DP107" s="82" t="str">
        <f>IF($B107="","",IF(Registrasi!$E$8&lt;Data!DP$7,"",IF(BG107=BG$5,1,0)))</f>
        <v/>
      </c>
      <c r="DQ107" s="82" t="str">
        <f>IF($B107="","",IF(Registrasi!$E$8&lt;Data!DQ$7,"",IF(BH107=BH$5,1,0)))</f>
        <v/>
      </c>
      <c r="DR107" s="82" t="str">
        <f>IF($B107="","",IF(Registrasi!$E$8&lt;Data!DR$7,"",IF(BI107=BI$5,1,0)))</f>
        <v/>
      </c>
      <c r="DS107" s="82" t="str">
        <f>IF($B107="","",IF(Registrasi!$E$8&lt;Data!DS$7,"",IF(BJ107=BJ$5,1,0)))</f>
        <v/>
      </c>
      <c r="DT107" s="82" t="str">
        <f>IF($B107="","",IF(Registrasi!$E$8&lt;Data!DT$7,"",IF(BK107=BK$5,1,0)))</f>
        <v/>
      </c>
      <c r="DU107" s="82" t="str">
        <f t="shared" si="3"/>
        <v/>
      </c>
      <c r="DV107" s="82" t="str">
        <f>IF(B107="","",Registrasi!$E$8-DU107)</f>
        <v/>
      </c>
      <c r="DW107" s="83" t="str">
        <f>IFERROR(DU107/Registrasi!$E$8*Registrasi!$E$10,"")</f>
        <v/>
      </c>
      <c r="DX107" s="82" t="str">
        <f>IF(B107="","",IF(DW107&gt;=Registrasi!$E$9,"Tuntas","Tidak Tuntas"))</f>
        <v/>
      </c>
    </row>
    <row r="108" spans="1:128" s="3" customFormat="1" ht="16.5" thickTop="1" x14ac:dyDescent="0.25">
      <c r="A108" s="13"/>
      <c r="B108" s="16"/>
      <c r="C108" s="14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85"/>
      <c r="BM108" s="85"/>
      <c r="BN108" s="85"/>
      <c r="BO108" s="85"/>
      <c r="BP108" s="85"/>
      <c r="BQ108" s="85"/>
      <c r="BR108" s="85"/>
      <c r="BS108" s="85"/>
      <c r="BT108" s="85"/>
      <c r="BU108" s="85"/>
      <c r="BV108" s="85"/>
      <c r="BW108" s="85"/>
      <c r="BX108" s="85"/>
      <c r="BY108" s="85"/>
      <c r="BZ108" s="85"/>
      <c r="CA108" s="85"/>
      <c r="CB108" s="85"/>
      <c r="CC108" s="85"/>
      <c r="CD108" s="85"/>
      <c r="CE108" s="85"/>
      <c r="CF108" s="85"/>
      <c r="CG108" s="85"/>
      <c r="CH108" s="85"/>
      <c r="CI108" s="85"/>
      <c r="CJ108" s="85"/>
      <c r="CK108" s="85"/>
      <c r="CL108" s="85"/>
      <c r="CM108" s="85"/>
      <c r="CN108" s="85"/>
      <c r="CO108" s="85"/>
      <c r="CP108" s="85"/>
      <c r="CQ108" s="85"/>
      <c r="CR108" s="85"/>
      <c r="CS108" s="85"/>
      <c r="CT108" s="85"/>
      <c r="CU108" s="85"/>
      <c r="CV108" s="85"/>
      <c r="CW108" s="85"/>
      <c r="CX108" s="85"/>
      <c r="CY108" s="85"/>
      <c r="CZ108" s="85"/>
      <c r="DA108" s="85"/>
      <c r="DB108" s="85"/>
      <c r="DC108" s="85"/>
      <c r="DD108" s="85"/>
      <c r="DE108" s="85"/>
      <c r="DF108" s="85"/>
      <c r="DG108" s="85"/>
      <c r="DH108" s="85"/>
      <c r="DI108" s="85"/>
      <c r="DJ108" s="85"/>
      <c r="DK108" s="85"/>
      <c r="DL108" s="85"/>
      <c r="DM108" s="85"/>
      <c r="DN108" s="85"/>
      <c r="DO108" s="85"/>
      <c r="DP108" s="85"/>
      <c r="DQ108" s="85"/>
      <c r="DR108" s="85"/>
      <c r="DS108" s="85"/>
      <c r="DT108" s="85"/>
      <c r="DU108" s="85"/>
      <c r="DV108" s="85"/>
      <c r="DW108" s="86"/>
      <c r="DX108" s="85"/>
    </row>
    <row r="109" spans="1:128" x14ac:dyDescent="0.25">
      <c r="B109" s="16"/>
      <c r="C109" s="17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</row>
    <row r="110" spans="1:128" x14ac:dyDescent="0.25">
      <c r="B110" s="16"/>
      <c r="C110" s="17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</row>
    <row r="111" spans="1:128" x14ac:dyDescent="0.25">
      <c r="B111" s="16"/>
      <c r="C111" s="17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</row>
    <row r="112" spans="1:128" x14ac:dyDescent="0.25">
      <c r="B112" s="16"/>
      <c r="C112" s="17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</row>
    <row r="113" spans="2:63" x14ac:dyDescent="0.25">
      <c r="B113" s="16"/>
      <c r="C113" s="17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</row>
    <row r="114" spans="2:63" x14ac:dyDescent="0.25">
      <c r="B114" s="16"/>
      <c r="C114" s="17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</row>
    <row r="115" spans="2:63" x14ac:dyDescent="0.25">
      <c r="B115" s="16"/>
      <c r="C115" s="17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</row>
    <row r="116" spans="2:63" x14ac:dyDescent="0.25">
      <c r="B116" s="16"/>
      <c r="C116" s="17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</row>
    <row r="117" spans="2:63" x14ac:dyDescent="0.25">
      <c r="B117" s="16"/>
      <c r="C117" s="17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</row>
    <row r="118" spans="2:63" x14ac:dyDescent="0.25">
      <c r="B118" s="16"/>
      <c r="C118" s="17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</row>
    <row r="119" spans="2:63" x14ac:dyDescent="0.25">
      <c r="B119" s="16"/>
      <c r="C119" s="17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</row>
    <row r="120" spans="2:63" x14ac:dyDescent="0.25">
      <c r="B120" s="16"/>
      <c r="C120" s="17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</row>
    <row r="121" spans="2:63" x14ac:dyDescent="0.25">
      <c r="B121" s="16"/>
      <c r="C121" s="17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</row>
    <row r="122" spans="2:63" x14ac:dyDescent="0.25">
      <c r="B122" s="16"/>
      <c r="C122" s="17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</row>
    <row r="123" spans="2:63" x14ac:dyDescent="0.25">
      <c r="B123" s="16"/>
      <c r="C123" s="17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</row>
    <row r="124" spans="2:63" x14ac:dyDescent="0.25">
      <c r="B124" s="16"/>
      <c r="C124" s="17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</row>
    <row r="125" spans="2:63" x14ac:dyDescent="0.25">
      <c r="B125" s="16"/>
      <c r="C125" s="17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</row>
    <row r="126" spans="2:63" x14ac:dyDescent="0.25">
      <c r="B126" s="16"/>
      <c r="C126" s="17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</row>
    <row r="127" spans="2:63" x14ac:dyDescent="0.25">
      <c r="B127" s="16"/>
      <c r="C127" s="17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</row>
    <row r="128" spans="2:63" x14ac:dyDescent="0.25">
      <c r="B128" s="16"/>
      <c r="C128" s="17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</row>
    <row r="129" spans="2:63" x14ac:dyDescent="0.25">
      <c r="B129" s="16"/>
      <c r="C129" s="17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</row>
    <row r="130" spans="2:63" x14ac:dyDescent="0.25">
      <c r="B130" s="16"/>
      <c r="C130" s="17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</row>
    <row r="131" spans="2:63" x14ac:dyDescent="0.25">
      <c r="B131" s="16"/>
      <c r="C131" s="17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</row>
    <row r="132" spans="2:63" x14ac:dyDescent="0.25">
      <c r="B132" s="16"/>
      <c r="C132" s="17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</row>
    <row r="133" spans="2:63" x14ac:dyDescent="0.25">
      <c r="B133" s="16"/>
      <c r="C133" s="17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</row>
    <row r="134" spans="2:63" x14ac:dyDescent="0.25">
      <c r="B134" s="16"/>
      <c r="C134" s="17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</row>
    <row r="135" spans="2:63" x14ac:dyDescent="0.25">
      <c r="B135" s="16"/>
      <c r="C135" s="17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</row>
    <row r="136" spans="2:63" x14ac:dyDescent="0.25">
      <c r="B136" s="16"/>
      <c r="C136" s="17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</row>
    <row r="137" spans="2:63" x14ac:dyDescent="0.25">
      <c r="B137" s="16"/>
      <c r="C137" s="17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</row>
    <row r="138" spans="2:63" x14ac:dyDescent="0.25">
      <c r="B138" s="16"/>
      <c r="C138" s="17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</row>
    <row r="139" spans="2:63" x14ac:dyDescent="0.25">
      <c r="B139" s="16"/>
      <c r="C139" s="17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</row>
    <row r="140" spans="2:63" x14ac:dyDescent="0.25">
      <c r="B140" s="16"/>
      <c r="C140" s="17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</row>
    <row r="141" spans="2:63" x14ac:dyDescent="0.25">
      <c r="B141" s="16"/>
      <c r="C141" s="17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</row>
    <row r="142" spans="2:63" x14ac:dyDescent="0.25">
      <c r="B142" s="16"/>
      <c r="C142" s="17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</row>
    <row r="143" spans="2:63" x14ac:dyDescent="0.25">
      <c r="B143" s="16"/>
      <c r="C143" s="17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</row>
    <row r="144" spans="2:63" x14ac:dyDescent="0.25">
      <c r="B144" s="16"/>
      <c r="C144" s="17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</row>
    <row r="145" spans="2:63" x14ac:dyDescent="0.25">
      <c r="B145" s="16"/>
      <c r="C145" s="17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</row>
    <row r="146" spans="2:63" x14ac:dyDescent="0.25">
      <c r="B146" s="16"/>
      <c r="C146" s="17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</row>
    <row r="147" spans="2:63" x14ac:dyDescent="0.25">
      <c r="B147" s="16"/>
      <c r="C147" s="17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</row>
    <row r="148" spans="2:63" x14ac:dyDescent="0.25">
      <c r="B148" s="16"/>
      <c r="C148" s="17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</row>
    <row r="149" spans="2:63" x14ac:dyDescent="0.25">
      <c r="B149" s="16"/>
      <c r="C149" s="17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</row>
    <row r="150" spans="2:63" x14ac:dyDescent="0.25">
      <c r="B150" s="16"/>
      <c r="C150" s="17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</row>
    <row r="151" spans="2:63" x14ac:dyDescent="0.25">
      <c r="B151" s="16"/>
      <c r="C151" s="17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</row>
    <row r="152" spans="2:63" x14ac:dyDescent="0.25">
      <c r="B152" s="16"/>
      <c r="C152" s="17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</row>
    <row r="153" spans="2:63" x14ac:dyDescent="0.25">
      <c r="B153" s="16"/>
      <c r="C153" s="17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</row>
    <row r="154" spans="2:63" x14ac:dyDescent="0.25">
      <c r="B154" s="16"/>
      <c r="C154" s="17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</row>
    <row r="155" spans="2:63" x14ac:dyDescent="0.25">
      <c r="B155" s="16"/>
      <c r="C155" s="17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</row>
    <row r="156" spans="2:63" x14ac:dyDescent="0.25">
      <c r="B156" s="16"/>
      <c r="C156" s="17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</row>
    <row r="157" spans="2:63" x14ac:dyDescent="0.25">
      <c r="B157" s="16"/>
      <c r="C157" s="17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</row>
    <row r="158" spans="2:63" x14ac:dyDescent="0.25">
      <c r="B158" s="16"/>
      <c r="C158" s="17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</row>
    <row r="159" spans="2:63" x14ac:dyDescent="0.25">
      <c r="B159" s="16"/>
      <c r="C159" s="17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</row>
    <row r="160" spans="2:63" x14ac:dyDescent="0.25">
      <c r="B160" s="16"/>
      <c r="C160" s="17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</row>
    <row r="161" spans="2:63" x14ac:dyDescent="0.25">
      <c r="B161" s="16"/>
      <c r="C161" s="17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</row>
    <row r="162" spans="2:63" x14ac:dyDescent="0.25">
      <c r="B162" s="16"/>
      <c r="C162" s="17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</row>
    <row r="163" spans="2:63" x14ac:dyDescent="0.25">
      <c r="B163" s="16"/>
      <c r="C163" s="17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</row>
    <row r="164" spans="2:63" x14ac:dyDescent="0.25">
      <c r="B164" s="16"/>
      <c r="C164" s="17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</row>
    <row r="165" spans="2:63" x14ac:dyDescent="0.25">
      <c r="B165" s="16"/>
      <c r="C165" s="17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</row>
    <row r="166" spans="2:63" x14ac:dyDescent="0.25">
      <c r="B166" s="16"/>
      <c r="C166" s="17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</row>
    <row r="167" spans="2:63" x14ac:dyDescent="0.25">
      <c r="B167" s="16"/>
      <c r="C167" s="17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</row>
    <row r="168" spans="2:63" x14ac:dyDescent="0.25">
      <c r="B168" s="16"/>
      <c r="C168" s="17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</row>
    <row r="169" spans="2:63" x14ac:dyDescent="0.25">
      <c r="B169" s="16"/>
      <c r="C169" s="17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</row>
    <row r="170" spans="2:63" x14ac:dyDescent="0.25">
      <c r="B170" s="16"/>
      <c r="C170" s="17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</row>
    <row r="171" spans="2:63" x14ac:dyDescent="0.25">
      <c r="B171" s="16"/>
      <c r="C171" s="17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</row>
    <row r="172" spans="2:63" x14ac:dyDescent="0.25">
      <c r="B172" s="16"/>
      <c r="C172" s="17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</row>
    <row r="173" spans="2:63" x14ac:dyDescent="0.25">
      <c r="B173" s="16"/>
      <c r="C173" s="17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</row>
    <row r="174" spans="2:63" x14ac:dyDescent="0.25">
      <c r="B174" s="16"/>
      <c r="C174" s="17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</row>
    <row r="175" spans="2:63" x14ac:dyDescent="0.25">
      <c r="B175" s="16"/>
      <c r="C175" s="17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</row>
    <row r="176" spans="2:63" x14ac:dyDescent="0.25">
      <c r="B176" s="16"/>
      <c r="C176" s="17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</row>
    <row r="177" spans="2:63" x14ac:dyDescent="0.25">
      <c r="B177" s="16"/>
      <c r="C177" s="17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</row>
    <row r="178" spans="2:63" x14ac:dyDescent="0.25">
      <c r="B178" s="16"/>
      <c r="C178" s="17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</row>
    <row r="179" spans="2:63" x14ac:dyDescent="0.25">
      <c r="B179" s="16"/>
      <c r="C179" s="17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</row>
    <row r="180" spans="2:63" x14ac:dyDescent="0.25">
      <c r="B180" s="16"/>
      <c r="C180" s="17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</row>
    <row r="181" spans="2:63" x14ac:dyDescent="0.25">
      <c r="B181" s="16"/>
      <c r="C181" s="17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</row>
    <row r="182" spans="2:63" x14ac:dyDescent="0.25">
      <c r="B182" s="16"/>
      <c r="C182" s="17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I182" s="18"/>
      <c r="BJ182" s="18"/>
      <c r="BK182" s="18"/>
    </row>
    <row r="183" spans="2:63" x14ac:dyDescent="0.25">
      <c r="B183" s="16"/>
      <c r="C183" s="17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  <c r="BI183" s="18"/>
      <c r="BJ183" s="18"/>
      <c r="BK183" s="18"/>
    </row>
    <row r="184" spans="2:63" x14ac:dyDescent="0.25">
      <c r="B184" s="16"/>
      <c r="C184" s="17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</row>
    <row r="185" spans="2:63" x14ac:dyDescent="0.25">
      <c r="B185" s="16"/>
      <c r="C185" s="17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</row>
    <row r="186" spans="2:63" x14ac:dyDescent="0.25">
      <c r="B186" s="16"/>
      <c r="C186" s="17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  <c r="BI186" s="18"/>
      <c r="BJ186" s="18"/>
      <c r="BK186" s="18"/>
    </row>
    <row r="187" spans="2:63" x14ac:dyDescent="0.25">
      <c r="B187" s="16"/>
      <c r="C187" s="17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  <c r="BI187" s="18"/>
      <c r="BJ187" s="18"/>
      <c r="BK187" s="18"/>
    </row>
    <row r="188" spans="2:63" x14ac:dyDescent="0.25">
      <c r="B188" s="16"/>
      <c r="C188" s="17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F188" s="18"/>
      <c r="BG188" s="18"/>
      <c r="BH188" s="18"/>
      <c r="BI188" s="18"/>
      <c r="BJ188" s="18"/>
      <c r="BK188" s="18"/>
    </row>
    <row r="189" spans="2:63" x14ac:dyDescent="0.25">
      <c r="B189" s="16"/>
      <c r="C189" s="17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</row>
    <row r="190" spans="2:63" x14ac:dyDescent="0.25">
      <c r="B190" s="16"/>
      <c r="C190" s="17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  <c r="BI190" s="18"/>
      <c r="BJ190" s="18"/>
      <c r="BK190" s="18"/>
    </row>
    <row r="191" spans="2:63" x14ac:dyDescent="0.25">
      <c r="B191" s="16"/>
      <c r="C191" s="17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F191" s="18"/>
      <c r="BG191" s="18"/>
      <c r="BH191" s="18"/>
      <c r="BI191" s="18"/>
      <c r="BJ191" s="18"/>
      <c r="BK191" s="18"/>
    </row>
    <row r="192" spans="2:63" x14ac:dyDescent="0.25">
      <c r="B192" s="16"/>
      <c r="C192" s="17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</row>
    <row r="193" spans="2:63" x14ac:dyDescent="0.25">
      <c r="B193" s="16"/>
      <c r="C193" s="17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</row>
    <row r="194" spans="2:63" x14ac:dyDescent="0.25">
      <c r="B194" s="16"/>
      <c r="C194" s="17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</row>
    <row r="195" spans="2:63" x14ac:dyDescent="0.25">
      <c r="B195" s="16"/>
      <c r="C195" s="17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  <c r="BI195" s="18"/>
      <c r="BJ195" s="18"/>
      <c r="BK195" s="18"/>
    </row>
    <row r="196" spans="2:63" x14ac:dyDescent="0.25">
      <c r="B196" s="16"/>
      <c r="C196" s="17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  <c r="BI196" s="18"/>
      <c r="BJ196" s="18"/>
      <c r="BK196" s="18"/>
    </row>
    <row r="197" spans="2:63" x14ac:dyDescent="0.25">
      <c r="B197" s="16"/>
      <c r="C197" s="17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</row>
    <row r="198" spans="2:63" x14ac:dyDescent="0.25">
      <c r="B198" s="16"/>
      <c r="C198" s="17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</row>
    <row r="199" spans="2:63" x14ac:dyDescent="0.25">
      <c r="B199" s="16"/>
      <c r="C199" s="17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  <c r="BI199" s="18"/>
      <c r="BJ199" s="18"/>
      <c r="BK199" s="18"/>
    </row>
    <row r="200" spans="2:63" x14ac:dyDescent="0.25">
      <c r="B200" s="16"/>
      <c r="C200" s="17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  <c r="BI200" s="18"/>
      <c r="BJ200" s="18"/>
      <c r="BK200" s="18"/>
    </row>
    <row r="201" spans="2:63" x14ac:dyDescent="0.25">
      <c r="B201" s="16"/>
      <c r="C201" s="17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  <c r="BI201" s="18"/>
      <c r="BJ201" s="18"/>
      <c r="BK201" s="18"/>
    </row>
    <row r="202" spans="2:63" x14ac:dyDescent="0.25">
      <c r="B202" s="16"/>
      <c r="C202" s="17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F202" s="18"/>
      <c r="BG202" s="18"/>
      <c r="BH202" s="18"/>
      <c r="BI202" s="18"/>
      <c r="BJ202" s="18"/>
      <c r="BK202" s="18"/>
    </row>
    <row r="203" spans="2:63" x14ac:dyDescent="0.25">
      <c r="B203" s="16"/>
      <c r="C203" s="17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  <c r="BI203" s="18"/>
      <c r="BJ203" s="18"/>
      <c r="BK203" s="18"/>
    </row>
    <row r="204" spans="2:63" x14ac:dyDescent="0.25">
      <c r="B204" s="16"/>
      <c r="C204" s="17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  <c r="BI204" s="18"/>
      <c r="BJ204" s="18"/>
      <c r="BK204" s="18"/>
    </row>
    <row r="205" spans="2:63" x14ac:dyDescent="0.25">
      <c r="B205" s="16"/>
      <c r="C205" s="17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18"/>
      <c r="BE205" s="18"/>
      <c r="BF205" s="18"/>
      <c r="BG205" s="18"/>
      <c r="BH205" s="18"/>
      <c r="BI205" s="18"/>
      <c r="BJ205" s="18"/>
      <c r="BK205" s="18"/>
    </row>
    <row r="206" spans="2:63" x14ac:dyDescent="0.25">
      <c r="B206" s="16"/>
      <c r="C206" s="17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F206" s="18"/>
      <c r="BG206" s="18"/>
      <c r="BH206" s="18"/>
      <c r="BI206" s="18"/>
      <c r="BJ206" s="18"/>
      <c r="BK206" s="18"/>
    </row>
    <row r="207" spans="2:63" x14ac:dyDescent="0.25">
      <c r="B207" s="16"/>
      <c r="C207" s="17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18"/>
      <c r="BE207" s="18"/>
      <c r="BF207" s="18"/>
      <c r="BG207" s="18"/>
      <c r="BH207" s="18"/>
      <c r="BI207" s="18"/>
      <c r="BJ207" s="18"/>
      <c r="BK207" s="18"/>
    </row>
    <row r="208" spans="2:63" x14ac:dyDescent="0.25">
      <c r="B208" s="16"/>
      <c r="C208" s="17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F208" s="18"/>
      <c r="BG208" s="18"/>
      <c r="BH208" s="18"/>
      <c r="BI208" s="18"/>
      <c r="BJ208" s="18"/>
      <c r="BK208" s="18"/>
    </row>
    <row r="209" spans="2:63" x14ac:dyDescent="0.25">
      <c r="B209" s="16"/>
      <c r="C209" s="17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  <c r="AZ209" s="18"/>
      <c r="BA209" s="18"/>
      <c r="BB209" s="18"/>
      <c r="BC209" s="18"/>
      <c r="BD209" s="18"/>
      <c r="BE209" s="18"/>
      <c r="BF209" s="18"/>
      <c r="BG209" s="18"/>
      <c r="BH209" s="18"/>
      <c r="BI209" s="18"/>
      <c r="BJ209" s="18"/>
      <c r="BK209" s="18"/>
    </row>
    <row r="210" spans="2:63" x14ac:dyDescent="0.25">
      <c r="B210" s="16"/>
      <c r="C210" s="17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/>
      <c r="BI210" s="18"/>
      <c r="BJ210" s="18"/>
      <c r="BK210" s="18"/>
    </row>
    <row r="211" spans="2:63" x14ac:dyDescent="0.25">
      <c r="B211" s="16"/>
      <c r="C211" s="17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  <c r="BI211" s="18"/>
      <c r="BJ211" s="18"/>
      <c r="BK211" s="18"/>
    </row>
    <row r="212" spans="2:63" x14ac:dyDescent="0.25">
      <c r="B212" s="16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</row>
  </sheetData>
  <sheetProtection algorithmName="SHA-512" hashValue="mgu7jj50QD21zJvETxtsFBc2Lx5c+YmJqjydxkEvjo33Mj0Aa6hG9BcH8dg0pz53REjHat7piHRQ61xd/jHkgQ==" saltValue="XPXskj2ssUfdHfPKW6EDeA==" spinCount="100000" sheet="1" formatCells="0" formatColumns="0" formatRows="0" insertColumns="0" insertRows="0" insertHyperlinks="0" deleteColumns="0" deleteRows="0" sort="0" autoFilter="0" pivotTables="0"/>
  <mergeCells count="12">
    <mergeCell ref="B1:C1"/>
    <mergeCell ref="B2:C2"/>
    <mergeCell ref="B3:C3"/>
    <mergeCell ref="AR6:BA6"/>
    <mergeCell ref="BB6:BK6"/>
    <mergeCell ref="B6:B7"/>
    <mergeCell ref="C6:C7"/>
    <mergeCell ref="A6:A7"/>
    <mergeCell ref="D6:M6"/>
    <mergeCell ref="N6:W6"/>
    <mergeCell ref="X6:AG6"/>
    <mergeCell ref="AH6:AQ6"/>
  </mergeCells>
  <conditionalFormatting sqref="C8:C36">
    <cfRule type="cellIs" dxfId="5" priority="2" operator="equal">
      <formula>0</formula>
    </cfRule>
  </conditionalFormatting>
  <conditionalFormatting sqref="C8:C49">
    <cfRule type="expression" dxfId="4" priority="1">
      <formula>a1_1&lt;&gt;1</formula>
    </cfRule>
  </conditionalFormatting>
  <hyperlinks>
    <hyperlink ref="B1:C1" location="Registrasi!A1" display="REGISTRASI"/>
    <hyperlink ref="B2:C2" location="Nilai!A1" display="NILAI"/>
    <hyperlink ref="B3:C3" location="Analisis!A1" display="ANALISIS"/>
  </hyperlinks>
  <pageMargins left="0.7" right="0.7" top="0.75" bottom="0.75" header="0.3" footer="0.3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106"/>
  <sheetViews>
    <sheetView topLeftCell="B1" workbookViewId="0">
      <pane xSplit="1" ySplit="6" topLeftCell="C7" activePane="bottomRight" state="frozen"/>
      <selection activeCell="B1" sqref="B1"/>
      <selection pane="topRight" activeCell="C1" sqref="C1"/>
      <selection pane="bottomLeft" activeCell="B7" sqref="B7"/>
      <selection pane="bottomRight" activeCell="E9" sqref="E9"/>
    </sheetView>
  </sheetViews>
  <sheetFormatPr defaultRowHeight="15.75" x14ac:dyDescent="0.25"/>
  <cols>
    <col min="1" max="1" width="0" hidden="1" customWidth="1"/>
    <col min="2" max="2" width="14.5703125" style="6" customWidth="1"/>
    <col min="3" max="3" width="38.140625" style="7" customWidth="1"/>
    <col min="4" max="6" width="9.140625" style="6"/>
    <col min="7" max="7" width="17.28515625" style="6" customWidth="1"/>
  </cols>
  <sheetData>
    <row r="1" spans="1:7" s="5" customFormat="1" ht="18.75" x14ac:dyDescent="0.3">
      <c r="B1" s="168" t="s">
        <v>60</v>
      </c>
      <c r="C1" s="168"/>
      <c r="D1" s="168"/>
      <c r="E1" s="168"/>
      <c r="F1" s="168"/>
      <c r="G1" s="168"/>
    </row>
    <row r="2" spans="1:7" s="5" customFormat="1" ht="18.75" x14ac:dyDescent="0.3">
      <c r="B2" s="150" t="s">
        <v>74</v>
      </c>
      <c r="C2" s="147" t="s">
        <v>36</v>
      </c>
      <c r="D2" s="167">
        <f>Registrasi!E5</f>
        <v>0</v>
      </c>
      <c r="E2" s="167"/>
      <c r="F2" s="167"/>
      <c r="G2" s="167"/>
    </row>
    <row r="3" spans="1:7" s="5" customFormat="1" ht="18.75" x14ac:dyDescent="0.3">
      <c r="B3" s="150" t="s">
        <v>75</v>
      </c>
      <c r="C3" s="147" t="s">
        <v>37</v>
      </c>
      <c r="D3" s="167">
        <f>Registrasi!E6</f>
        <v>0</v>
      </c>
      <c r="E3" s="167"/>
      <c r="F3" s="167"/>
      <c r="G3" s="167"/>
    </row>
    <row r="4" spans="1:7" s="5" customFormat="1" ht="18.75" x14ac:dyDescent="0.3">
      <c r="B4" s="150" t="s">
        <v>73</v>
      </c>
      <c r="C4" s="147" t="s">
        <v>35</v>
      </c>
      <c r="D4" s="167">
        <f>Registrasi!E9</f>
        <v>0</v>
      </c>
      <c r="E4" s="167"/>
      <c r="F4" s="167"/>
      <c r="G4" s="167"/>
    </row>
    <row r="5" spans="1:7" s="10" customFormat="1" ht="7.5" customHeight="1" x14ac:dyDescent="0.3">
      <c r="B5" s="8"/>
      <c r="C5" s="9"/>
      <c r="D5" s="8"/>
      <c r="E5" s="8"/>
      <c r="F5" s="8"/>
      <c r="G5" s="8"/>
    </row>
    <row r="6" spans="1:7" s="10" customFormat="1" ht="18.75" x14ac:dyDescent="0.3">
      <c r="B6" s="62" t="s">
        <v>13</v>
      </c>
      <c r="C6" s="62" t="s">
        <v>16</v>
      </c>
      <c r="D6" s="62" t="s">
        <v>17</v>
      </c>
      <c r="E6" s="62" t="s">
        <v>18</v>
      </c>
      <c r="F6" s="62" t="s">
        <v>66</v>
      </c>
      <c r="G6" s="63" t="s">
        <v>19</v>
      </c>
    </row>
    <row r="7" spans="1:7" x14ac:dyDescent="0.25">
      <c r="A7" t="str">
        <f>IFERROR(RANK(F7,$F$7:$F$106,0)+COUNTIF($F$7:$F7,F7)-1,"")</f>
        <v/>
      </c>
      <c r="B7" s="59" t="str">
        <f>Data!B8</f>
        <v>Jumlah Siswa Belum Diisi</v>
      </c>
      <c r="C7" s="60">
        <f>IF(Data!B8="","",Data!C8)</f>
        <v>0</v>
      </c>
      <c r="D7" s="59">
        <f>Data!DU8</f>
        <v>0</v>
      </c>
      <c r="E7" s="59">
        <f>Data!DV8</f>
        <v>0</v>
      </c>
      <c r="F7" s="61" t="str">
        <f>Data!DW8</f>
        <v/>
      </c>
      <c r="G7" s="60" t="str">
        <f>IF(Registrasi!$E$9="","KKM Belum Diisi, Silahkan Diisi Dulu",Data!DX8)</f>
        <v>KKM Belum Diisi, Silahkan Diisi Dulu</v>
      </c>
    </row>
    <row r="8" spans="1:7" x14ac:dyDescent="0.25">
      <c r="A8" t="str">
        <f>IFERROR(RANK(F8,$F$7:$F$106,0)+COUNTIF($F$7:$F8,F8)-1,"")</f>
        <v/>
      </c>
      <c r="B8" s="59" t="str">
        <f>Data!B9</f>
        <v/>
      </c>
      <c r="C8" s="60" t="str">
        <f>IF(Data!B9="","",Data!C9)</f>
        <v/>
      </c>
      <c r="D8" s="59" t="str">
        <f>Data!DU9</f>
        <v/>
      </c>
      <c r="E8" s="59" t="str">
        <f>Data!DV9</f>
        <v/>
      </c>
      <c r="F8" s="61" t="str">
        <f>Data!DW9</f>
        <v/>
      </c>
      <c r="G8" s="60" t="str">
        <f>IF(Registrasi!$E$9="","KKM Belum Diisi, Silahkan Diisi Dulu",Data!DX9)</f>
        <v>KKM Belum Diisi, Silahkan Diisi Dulu</v>
      </c>
    </row>
    <row r="9" spans="1:7" x14ac:dyDescent="0.25">
      <c r="A9" t="str">
        <f>IFERROR(RANK(F9,$F$7:$F$106,0)+COUNTIF($F$7:$F9,F9)-1,"")</f>
        <v/>
      </c>
      <c r="B9" s="59" t="str">
        <f>Data!B10</f>
        <v/>
      </c>
      <c r="C9" s="60" t="str">
        <f>IF(Data!B10="","",Data!C10)</f>
        <v/>
      </c>
      <c r="D9" s="59" t="str">
        <f>Data!DU10</f>
        <v/>
      </c>
      <c r="E9" s="59" t="str">
        <f>Data!DV10</f>
        <v/>
      </c>
      <c r="F9" s="61" t="str">
        <f>Data!DW10</f>
        <v/>
      </c>
      <c r="G9" s="60" t="str">
        <f>IF(Registrasi!$E$9="","KKM Belum Diisi, Silahkan Diisi Dulu",Data!DX10)</f>
        <v>KKM Belum Diisi, Silahkan Diisi Dulu</v>
      </c>
    </row>
    <row r="10" spans="1:7" x14ac:dyDescent="0.25">
      <c r="A10" t="str">
        <f>IFERROR(RANK(F10,$F$7:$F$106,0)+COUNTIF($F$7:$F10,F10)-1,"")</f>
        <v/>
      </c>
      <c r="B10" s="59" t="str">
        <f>Data!B11</f>
        <v/>
      </c>
      <c r="C10" s="60" t="str">
        <f>IF(Data!B11="","",Data!C11)</f>
        <v/>
      </c>
      <c r="D10" s="59" t="str">
        <f>Data!DU11</f>
        <v/>
      </c>
      <c r="E10" s="59" t="str">
        <f>Data!DV11</f>
        <v/>
      </c>
      <c r="F10" s="61" t="str">
        <f>Data!DW11</f>
        <v/>
      </c>
      <c r="G10" s="60" t="str">
        <f>IF(Registrasi!$E$9="","KKM Belum Diisi, Silahkan Diisi Dulu",Data!DX11)</f>
        <v>KKM Belum Diisi, Silahkan Diisi Dulu</v>
      </c>
    </row>
    <row r="11" spans="1:7" x14ac:dyDescent="0.25">
      <c r="A11" t="str">
        <f>IFERROR(RANK(F11,$F$7:$F$106,0)+COUNTIF($F$7:$F11,F11)-1,"")</f>
        <v/>
      </c>
      <c r="B11" s="59" t="str">
        <f>Data!B12</f>
        <v/>
      </c>
      <c r="C11" s="60" t="str">
        <f>IF(Data!B12="","",Data!C12)</f>
        <v/>
      </c>
      <c r="D11" s="59" t="str">
        <f>Data!DU12</f>
        <v/>
      </c>
      <c r="E11" s="59" t="str">
        <f>Data!DV12</f>
        <v/>
      </c>
      <c r="F11" s="61" t="str">
        <f>Data!DW12</f>
        <v/>
      </c>
      <c r="G11" s="60" t="str">
        <f>IF(Registrasi!$E$9="","KKM Belum Diisi, Silahkan Diisi Dulu",Data!DX12)</f>
        <v>KKM Belum Diisi, Silahkan Diisi Dulu</v>
      </c>
    </row>
    <row r="12" spans="1:7" x14ac:dyDescent="0.25">
      <c r="A12" t="str">
        <f>IFERROR(RANK(F12,$F$7:$F$106,0)+COUNTIF($F$7:$F12,F12)-1,"")</f>
        <v/>
      </c>
      <c r="B12" s="59" t="str">
        <f>Data!B13</f>
        <v/>
      </c>
      <c r="C12" s="60" t="str">
        <f>IF(Data!B13="","",Data!C13)</f>
        <v/>
      </c>
      <c r="D12" s="59" t="str">
        <f>Data!DU13</f>
        <v/>
      </c>
      <c r="E12" s="59" t="str">
        <f>Data!DV13</f>
        <v/>
      </c>
      <c r="F12" s="61" t="str">
        <f>Data!DW13</f>
        <v/>
      </c>
      <c r="G12" s="60" t="str">
        <f>IF(Registrasi!$E$9="","KKM Belum Diisi, Silahkan Diisi Dulu",Data!DX13)</f>
        <v>KKM Belum Diisi, Silahkan Diisi Dulu</v>
      </c>
    </row>
    <row r="13" spans="1:7" x14ac:dyDescent="0.25">
      <c r="A13" t="str">
        <f>IFERROR(RANK(F13,$F$7:$F$106,0)+COUNTIF($F$7:$F13,F13)-1,"")</f>
        <v/>
      </c>
      <c r="B13" s="59" t="str">
        <f>Data!B14</f>
        <v/>
      </c>
      <c r="C13" s="60" t="str">
        <f>IF(Data!B14="","",Data!C14)</f>
        <v/>
      </c>
      <c r="D13" s="59" t="str">
        <f>Data!DU14</f>
        <v/>
      </c>
      <c r="E13" s="59" t="str">
        <f>Data!DV14</f>
        <v/>
      </c>
      <c r="F13" s="61" t="str">
        <f>Data!DW14</f>
        <v/>
      </c>
      <c r="G13" s="60" t="str">
        <f>IF(Registrasi!$E$9="","KKM Belum Diisi, Silahkan Diisi Dulu",Data!DX14)</f>
        <v>KKM Belum Diisi, Silahkan Diisi Dulu</v>
      </c>
    </row>
    <row r="14" spans="1:7" x14ac:dyDescent="0.25">
      <c r="A14" t="str">
        <f>IFERROR(RANK(F14,$F$7:$F$106,0)+COUNTIF($F$7:$F14,F14)-1,"")</f>
        <v/>
      </c>
      <c r="B14" s="59" t="str">
        <f>Data!B15</f>
        <v/>
      </c>
      <c r="C14" s="60" t="str">
        <f>IF(Data!B15="","",Data!C15)</f>
        <v/>
      </c>
      <c r="D14" s="59" t="str">
        <f>Data!DU15</f>
        <v/>
      </c>
      <c r="E14" s="59" t="str">
        <f>Data!DV15</f>
        <v/>
      </c>
      <c r="F14" s="61" t="str">
        <f>Data!DW15</f>
        <v/>
      </c>
      <c r="G14" s="60" t="str">
        <f>IF(Registrasi!$E$9="","KKM Belum Diisi, Silahkan Diisi Dulu",Data!DX15)</f>
        <v>KKM Belum Diisi, Silahkan Diisi Dulu</v>
      </c>
    </row>
    <row r="15" spans="1:7" x14ac:dyDescent="0.25">
      <c r="A15" t="str">
        <f>IFERROR(RANK(F15,$F$7:$F$106,0)+COUNTIF($F$7:$F15,F15)-1,"")</f>
        <v/>
      </c>
      <c r="B15" s="59" t="str">
        <f>Data!B16</f>
        <v/>
      </c>
      <c r="C15" s="60" t="str">
        <f>IF(Data!B16="","",Data!C16)</f>
        <v/>
      </c>
      <c r="D15" s="59" t="str">
        <f>Data!DU16</f>
        <v/>
      </c>
      <c r="E15" s="59" t="str">
        <f>Data!DV16</f>
        <v/>
      </c>
      <c r="F15" s="61" t="str">
        <f>Data!DW16</f>
        <v/>
      </c>
      <c r="G15" s="60" t="str">
        <f>IF(Registrasi!$E$9="","KKM Belum Diisi, Silahkan Diisi Dulu",Data!DX16)</f>
        <v>KKM Belum Diisi, Silahkan Diisi Dulu</v>
      </c>
    </row>
    <row r="16" spans="1:7" x14ac:dyDescent="0.25">
      <c r="A16" t="str">
        <f>IFERROR(RANK(F16,$F$7:$F$106,0)+COUNTIF($F$7:$F16,F16)-1,"")</f>
        <v/>
      </c>
      <c r="B16" s="59" t="str">
        <f>Data!B17</f>
        <v/>
      </c>
      <c r="C16" s="60" t="str">
        <f>IF(Data!B17="","",Data!C17)</f>
        <v/>
      </c>
      <c r="D16" s="59" t="str">
        <f>Data!DU17</f>
        <v/>
      </c>
      <c r="E16" s="59" t="str">
        <f>Data!DV17</f>
        <v/>
      </c>
      <c r="F16" s="61" t="str">
        <f>Data!DW17</f>
        <v/>
      </c>
      <c r="G16" s="60" t="str">
        <f>IF(Registrasi!$E$9="","KKM Belum Diisi, Silahkan Diisi Dulu",Data!DX17)</f>
        <v>KKM Belum Diisi, Silahkan Diisi Dulu</v>
      </c>
    </row>
    <row r="17" spans="1:7" x14ac:dyDescent="0.25">
      <c r="A17" t="str">
        <f>IFERROR(RANK(F17,$F$7:$F$106,0)+COUNTIF($F$7:$F17,F17)-1,"")</f>
        <v/>
      </c>
      <c r="B17" s="59" t="str">
        <f>Data!B18</f>
        <v/>
      </c>
      <c r="C17" s="60" t="str">
        <f>IF(Data!B18="","",Data!C18)</f>
        <v/>
      </c>
      <c r="D17" s="59" t="str">
        <f>Data!DU18</f>
        <v/>
      </c>
      <c r="E17" s="59" t="str">
        <f>Data!DV18</f>
        <v/>
      </c>
      <c r="F17" s="61" t="str">
        <f>Data!DW18</f>
        <v/>
      </c>
      <c r="G17" s="60" t="str">
        <f>IF(Registrasi!$E$9="","KKM Belum Diisi, Silahkan Diisi Dulu",Data!DX18)</f>
        <v>KKM Belum Diisi, Silahkan Diisi Dulu</v>
      </c>
    </row>
    <row r="18" spans="1:7" x14ac:dyDescent="0.25">
      <c r="A18" t="str">
        <f>IFERROR(RANK(F18,$F$7:$F$106,0)+COUNTIF($F$7:$F18,F18)-1,"")</f>
        <v/>
      </c>
      <c r="B18" s="59" t="str">
        <f>Data!B19</f>
        <v/>
      </c>
      <c r="C18" s="60" t="str">
        <f>IF(Data!B19="","",Data!C19)</f>
        <v/>
      </c>
      <c r="D18" s="59" t="str">
        <f>Data!DU19</f>
        <v/>
      </c>
      <c r="E18" s="59" t="str">
        <f>Data!DV19</f>
        <v/>
      </c>
      <c r="F18" s="61" t="str">
        <f>Data!DW19</f>
        <v/>
      </c>
      <c r="G18" s="60" t="str">
        <f>IF(Registrasi!$E$9="","KKM Belum Diisi, Silahkan Diisi Dulu",Data!DX19)</f>
        <v>KKM Belum Diisi, Silahkan Diisi Dulu</v>
      </c>
    </row>
    <row r="19" spans="1:7" x14ac:dyDescent="0.25">
      <c r="A19" t="str">
        <f>IFERROR(RANK(F19,$F$7:$F$106,0)+COUNTIF($F$7:$F19,F19)-1,"")</f>
        <v/>
      </c>
      <c r="B19" s="59" t="str">
        <f>Data!B20</f>
        <v/>
      </c>
      <c r="C19" s="60" t="str">
        <f>IF(Data!B20="","",Data!C20)</f>
        <v/>
      </c>
      <c r="D19" s="59" t="str">
        <f>Data!DU20</f>
        <v/>
      </c>
      <c r="E19" s="59" t="str">
        <f>Data!DV20</f>
        <v/>
      </c>
      <c r="F19" s="61" t="str">
        <f>Data!DW20</f>
        <v/>
      </c>
      <c r="G19" s="60" t="str">
        <f>IF(Registrasi!$E$9="","KKM Belum Diisi, Silahkan Diisi Dulu",Data!DX20)</f>
        <v>KKM Belum Diisi, Silahkan Diisi Dulu</v>
      </c>
    </row>
    <row r="20" spans="1:7" x14ac:dyDescent="0.25">
      <c r="A20" t="str">
        <f>IFERROR(RANK(F20,$F$7:$F$106,0)+COUNTIF($F$7:$F20,F20)-1,"")</f>
        <v/>
      </c>
      <c r="B20" s="59" t="str">
        <f>Data!B21</f>
        <v/>
      </c>
      <c r="C20" s="60" t="str">
        <f>IF(Data!B21="","",Data!C21)</f>
        <v/>
      </c>
      <c r="D20" s="59" t="str">
        <f>Data!DU21</f>
        <v/>
      </c>
      <c r="E20" s="59" t="str">
        <f>Data!DV21</f>
        <v/>
      </c>
      <c r="F20" s="61" t="str">
        <f>Data!DW21</f>
        <v/>
      </c>
      <c r="G20" s="60" t="str">
        <f>IF(Registrasi!$E$9="","KKM Belum Diisi, Silahkan Diisi Dulu",Data!DX21)</f>
        <v>KKM Belum Diisi, Silahkan Diisi Dulu</v>
      </c>
    </row>
    <row r="21" spans="1:7" x14ac:dyDescent="0.25">
      <c r="A21" t="str">
        <f>IFERROR(RANK(F21,$F$7:$F$106,0)+COUNTIF($F$7:$F21,F21)-1,"")</f>
        <v/>
      </c>
      <c r="B21" s="59" t="str">
        <f>Data!B22</f>
        <v/>
      </c>
      <c r="C21" s="60" t="str">
        <f>IF(Data!B22="","",Data!C22)</f>
        <v/>
      </c>
      <c r="D21" s="59" t="str">
        <f>Data!DU22</f>
        <v/>
      </c>
      <c r="E21" s="59" t="str">
        <f>Data!DV22</f>
        <v/>
      </c>
      <c r="F21" s="61" t="str">
        <f>Data!DW22</f>
        <v/>
      </c>
      <c r="G21" s="60" t="str">
        <f>IF(Registrasi!$E$9="","KKM Belum Diisi, Silahkan Diisi Dulu",Data!DX22)</f>
        <v>KKM Belum Diisi, Silahkan Diisi Dulu</v>
      </c>
    </row>
    <row r="22" spans="1:7" x14ac:dyDescent="0.25">
      <c r="A22" t="str">
        <f>IFERROR(RANK(F22,$F$7:$F$106,0)+COUNTIF($F$7:$F22,F22)-1,"")</f>
        <v/>
      </c>
      <c r="B22" s="59" t="str">
        <f>Data!B23</f>
        <v/>
      </c>
      <c r="C22" s="60" t="str">
        <f>IF(Data!B23="","",Data!C23)</f>
        <v/>
      </c>
      <c r="D22" s="59" t="str">
        <f>Data!DU23</f>
        <v/>
      </c>
      <c r="E22" s="59" t="str">
        <f>Data!DV23</f>
        <v/>
      </c>
      <c r="F22" s="61" t="str">
        <f>Data!DW23</f>
        <v/>
      </c>
      <c r="G22" s="60" t="str">
        <f>IF(Registrasi!$E$9="","KKM Belum Diisi, Silahkan Diisi Dulu",Data!DX23)</f>
        <v>KKM Belum Diisi, Silahkan Diisi Dulu</v>
      </c>
    </row>
    <row r="23" spans="1:7" x14ac:dyDescent="0.25">
      <c r="A23" t="str">
        <f>IFERROR(RANK(F23,$F$7:$F$106,0)+COUNTIF($F$7:$F23,F23)-1,"")</f>
        <v/>
      </c>
      <c r="B23" s="59" t="str">
        <f>Data!B24</f>
        <v/>
      </c>
      <c r="C23" s="60" t="str">
        <f>IF(Data!B24="","",Data!C24)</f>
        <v/>
      </c>
      <c r="D23" s="59" t="str">
        <f>Data!DU24</f>
        <v/>
      </c>
      <c r="E23" s="59" t="str">
        <f>Data!DV24</f>
        <v/>
      </c>
      <c r="F23" s="61" t="str">
        <f>Data!DW24</f>
        <v/>
      </c>
      <c r="G23" s="60" t="str">
        <f>IF(Registrasi!$E$9="","KKM Belum Diisi, Silahkan Diisi Dulu",Data!DX24)</f>
        <v>KKM Belum Diisi, Silahkan Diisi Dulu</v>
      </c>
    </row>
    <row r="24" spans="1:7" x14ac:dyDescent="0.25">
      <c r="A24" t="str">
        <f>IFERROR(RANK(F24,$F$7:$F$106,0)+COUNTIF($F$7:$F24,F24)-1,"")</f>
        <v/>
      </c>
      <c r="B24" s="59" t="str">
        <f>Data!B25</f>
        <v/>
      </c>
      <c r="C24" s="60" t="str">
        <f>IF(Data!B25="","",Data!C25)</f>
        <v/>
      </c>
      <c r="D24" s="59" t="str">
        <f>Data!DU25</f>
        <v/>
      </c>
      <c r="E24" s="59" t="str">
        <f>Data!DV25</f>
        <v/>
      </c>
      <c r="F24" s="61" t="str">
        <f>Data!DW25</f>
        <v/>
      </c>
      <c r="G24" s="60" t="str">
        <f>IF(Registrasi!$E$9="","KKM Belum Diisi, Silahkan Diisi Dulu",Data!DX25)</f>
        <v>KKM Belum Diisi, Silahkan Diisi Dulu</v>
      </c>
    </row>
    <row r="25" spans="1:7" x14ac:dyDescent="0.25">
      <c r="A25" t="str">
        <f>IFERROR(RANK(F25,$F$7:$F$106,0)+COUNTIF($F$7:$F25,F25)-1,"")</f>
        <v/>
      </c>
      <c r="B25" s="59" t="str">
        <f>Data!B26</f>
        <v/>
      </c>
      <c r="C25" s="60" t="str">
        <f>IF(Data!B26="","",Data!C26)</f>
        <v/>
      </c>
      <c r="D25" s="59" t="str">
        <f>Data!DU26</f>
        <v/>
      </c>
      <c r="E25" s="59" t="str">
        <f>Data!DV26</f>
        <v/>
      </c>
      <c r="F25" s="61" t="str">
        <f>Data!DW26</f>
        <v/>
      </c>
      <c r="G25" s="60" t="str">
        <f>IF(Registrasi!$E$9="","KKM Belum Diisi, Silahkan Diisi Dulu",Data!DX26)</f>
        <v>KKM Belum Diisi, Silahkan Diisi Dulu</v>
      </c>
    </row>
    <row r="26" spans="1:7" x14ac:dyDescent="0.25">
      <c r="A26" t="str">
        <f>IFERROR(RANK(F26,$F$7:$F$106,0)+COUNTIF($F$7:$F26,F26)-1,"")</f>
        <v/>
      </c>
      <c r="B26" s="59" t="str">
        <f>Data!B27</f>
        <v/>
      </c>
      <c r="C26" s="60" t="str">
        <f>IF(Data!B27="","",Data!C27)</f>
        <v/>
      </c>
      <c r="D26" s="59" t="str">
        <f>Data!DU27</f>
        <v/>
      </c>
      <c r="E26" s="59" t="str">
        <f>Data!DV27</f>
        <v/>
      </c>
      <c r="F26" s="61" t="str">
        <f>Data!DW27</f>
        <v/>
      </c>
      <c r="G26" s="60" t="str">
        <f>IF(Registrasi!$E$9="","KKM Belum Diisi, Silahkan Diisi Dulu",Data!DX27)</f>
        <v>KKM Belum Diisi, Silahkan Diisi Dulu</v>
      </c>
    </row>
    <row r="27" spans="1:7" x14ac:dyDescent="0.25">
      <c r="A27" t="str">
        <f>IFERROR(RANK(F27,$F$7:$F$106,0)+COUNTIF($F$7:$F27,F27)-1,"")</f>
        <v/>
      </c>
      <c r="B27" s="59" t="str">
        <f>Data!B28</f>
        <v/>
      </c>
      <c r="C27" s="60" t="str">
        <f>IF(Data!B28="","",Data!C28)</f>
        <v/>
      </c>
      <c r="D27" s="59" t="str">
        <f>Data!DU28</f>
        <v/>
      </c>
      <c r="E27" s="59" t="str">
        <f>Data!DV28</f>
        <v/>
      </c>
      <c r="F27" s="61" t="str">
        <f>Data!DW28</f>
        <v/>
      </c>
      <c r="G27" s="60" t="str">
        <f>IF(Registrasi!$E$9="","KKM Belum Diisi, Silahkan Diisi Dulu",Data!DX28)</f>
        <v>KKM Belum Diisi, Silahkan Diisi Dulu</v>
      </c>
    </row>
    <row r="28" spans="1:7" x14ac:dyDescent="0.25">
      <c r="A28" t="str">
        <f>IFERROR(RANK(F28,$F$7:$F$106,0)+COUNTIF($F$7:$F28,F28)-1,"")</f>
        <v/>
      </c>
      <c r="B28" s="59" t="str">
        <f>Data!B29</f>
        <v/>
      </c>
      <c r="C28" s="60" t="str">
        <f>IF(Data!B29="","",Data!C29)</f>
        <v/>
      </c>
      <c r="D28" s="59" t="str">
        <f>Data!DU29</f>
        <v/>
      </c>
      <c r="E28" s="59" t="str">
        <f>Data!DV29</f>
        <v/>
      </c>
      <c r="F28" s="61" t="str">
        <f>Data!DW29</f>
        <v/>
      </c>
      <c r="G28" s="60" t="str">
        <f>IF(Registrasi!$E$9="","KKM Belum Diisi, Silahkan Diisi Dulu",Data!DX29)</f>
        <v>KKM Belum Diisi, Silahkan Diisi Dulu</v>
      </c>
    </row>
    <row r="29" spans="1:7" x14ac:dyDescent="0.25">
      <c r="A29" t="str">
        <f>IFERROR(RANK(F29,$F$7:$F$106,0)+COUNTIF($F$7:$F29,F29)-1,"")</f>
        <v/>
      </c>
      <c r="B29" s="59" t="str">
        <f>Data!B30</f>
        <v/>
      </c>
      <c r="C29" s="60" t="str">
        <f>IF(Data!B30="","",Data!C30)</f>
        <v/>
      </c>
      <c r="D29" s="59" t="str">
        <f>Data!DU30</f>
        <v/>
      </c>
      <c r="E29" s="59" t="str">
        <f>Data!DV30</f>
        <v/>
      </c>
      <c r="F29" s="61" t="str">
        <f>Data!DW30</f>
        <v/>
      </c>
      <c r="G29" s="60" t="str">
        <f>IF(Registrasi!$E$9="","KKM Belum Diisi, Silahkan Diisi Dulu",Data!DX30)</f>
        <v>KKM Belum Diisi, Silahkan Diisi Dulu</v>
      </c>
    </row>
    <row r="30" spans="1:7" x14ac:dyDescent="0.25">
      <c r="A30" t="str">
        <f>IFERROR(RANK(F30,$F$7:$F$106,0)+COUNTIF($F$7:$F30,F30)-1,"")</f>
        <v/>
      </c>
      <c r="B30" s="59" t="str">
        <f>Data!B31</f>
        <v/>
      </c>
      <c r="C30" s="60" t="str">
        <f>IF(Data!B31="","",Data!C31)</f>
        <v/>
      </c>
      <c r="D30" s="59" t="str">
        <f>Data!DU31</f>
        <v/>
      </c>
      <c r="E30" s="59" t="str">
        <f>Data!DV31</f>
        <v/>
      </c>
      <c r="F30" s="61" t="str">
        <f>Data!DW31</f>
        <v/>
      </c>
      <c r="G30" s="60" t="str">
        <f>IF(Registrasi!$E$9="","KKM Belum Diisi, Silahkan Diisi Dulu",Data!DX31)</f>
        <v>KKM Belum Diisi, Silahkan Diisi Dulu</v>
      </c>
    </row>
    <row r="31" spans="1:7" x14ac:dyDescent="0.25">
      <c r="A31" t="str">
        <f>IFERROR(RANK(F31,$F$7:$F$106,0)+COUNTIF($F$7:$F31,F31)-1,"")</f>
        <v/>
      </c>
      <c r="B31" s="59" t="str">
        <f>Data!B32</f>
        <v/>
      </c>
      <c r="C31" s="60" t="str">
        <f>IF(Data!B32="","",Data!C32)</f>
        <v/>
      </c>
      <c r="D31" s="59" t="str">
        <f>Data!DU32</f>
        <v/>
      </c>
      <c r="E31" s="59" t="str">
        <f>Data!DV32</f>
        <v/>
      </c>
      <c r="F31" s="61" t="str">
        <f>Data!DW32</f>
        <v/>
      </c>
      <c r="G31" s="60" t="str">
        <f>IF(Registrasi!$E$9="","KKM Belum Diisi, Silahkan Diisi Dulu",Data!DX32)</f>
        <v>KKM Belum Diisi, Silahkan Diisi Dulu</v>
      </c>
    </row>
    <row r="32" spans="1:7" x14ac:dyDescent="0.25">
      <c r="A32" t="str">
        <f>IFERROR(RANK(F32,$F$7:$F$106,0)+COUNTIF($F$7:$F32,F32)-1,"")</f>
        <v/>
      </c>
      <c r="B32" s="59" t="str">
        <f>Data!B33</f>
        <v/>
      </c>
      <c r="C32" s="60" t="str">
        <f>IF(Data!B33="","",Data!C33)</f>
        <v/>
      </c>
      <c r="D32" s="59" t="str">
        <f>Data!DU33</f>
        <v/>
      </c>
      <c r="E32" s="59" t="str">
        <f>Data!DV33</f>
        <v/>
      </c>
      <c r="F32" s="61" t="str">
        <f>Data!DW33</f>
        <v/>
      </c>
      <c r="G32" s="60" t="str">
        <f>IF(Registrasi!$E$9="","KKM Belum Diisi, Silahkan Diisi Dulu",Data!DX33)</f>
        <v>KKM Belum Diisi, Silahkan Diisi Dulu</v>
      </c>
    </row>
    <row r="33" spans="1:7" x14ac:dyDescent="0.25">
      <c r="A33" t="str">
        <f>IFERROR(RANK(F33,$F$7:$F$106,0)+COUNTIF($F$7:$F33,F33)-1,"")</f>
        <v/>
      </c>
      <c r="B33" s="59" t="str">
        <f>Data!B34</f>
        <v/>
      </c>
      <c r="C33" s="60" t="str">
        <f>IF(Data!B34="","",Data!C34)</f>
        <v/>
      </c>
      <c r="D33" s="59" t="str">
        <f>Data!DU34</f>
        <v/>
      </c>
      <c r="E33" s="59" t="str">
        <f>Data!DV34</f>
        <v/>
      </c>
      <c r="F33" s="61" t="str">
        <f>Data!DW34</f>
        <v/>
      </c>
      <c r="G33" s="60" t="str">
        <f>IF(Registrasi!$E$9="","KKM Belum Diisi, Silahkan Diisi Dulu",Data!DX34)</f>
        <v>KKM Belum Diisi, Silahkan Diisi Dulu</v>
      </c>
    </row>
    <row r="34" spans="1:7" x14ac:dyDescent="0.25">
      <c r="A34" t="str">
        <f>IFERROR(RANK(F34,$F$7:$F$106,0)+COUNTIF($F$7:$F34,F34)-1,"")</f>
        <v/>
      </c>
      <c r="B34" s="59" t="str">
        <f>Data!B35</f>
        <v/>
      </c>
      <c r="C34" s="60" t="str">
        <f>IF(Data!B35="","",Data!C35)</f>
        <v/>
      </c>
      <c r="D34" s="59" t="str">
        <f>Data!DU35</f>
        <v/>
      </c>
      <c r="E34" s="59" t="str">
        <f>Data!DV35</f>
        <v/>
      </c>
      <c r="F34" s="61" t="str">
        <f>Data!DW35</f>
        <v/>
      </c>
      <c r="G34" s="60" t="str">
        <f>IF(Registrasi!$E$9="","KKM Belum Diisi, Silahkan Diisi Dulu",Data!DX35)</f>
        <v>KKM Belum Diisi, Silahkan Diisi Dulu</v>
      </c>
    </row>
    <row r="35" spans="1:7" x14ac:dyDescent="0.25">
      <c r="A35" t="str">
        <f>IFERROR(RANK(F35,$F$7:$F$106,0)+COUNTIF($F$7:$F35,F35)-1,"")</f>
        <v/>
      </c>
      <c r="B35" s="59" t="str">
        <f>Data!B36</f>
        <v/>
      </c>
      <c r="C35" s="60" t="str">
        <f>IF(Data!B36="","",Data!C36)</f>
        <v/>
      </c>
      <c r="D35" s="59" t="str">
        <f>Data!DU36</f>
        <v/>
      </c>
      <c r="E35" s="59" t="str">
        <f>Data!DV36</f>
        <v/>
      </c>
      <c r="F35" s="61" t="str">
        <f>Data!DW36</f>
        <v/>
      </c>
      <c r="G35" s="60" t="str">
        <f>IF(Registrasi!$E$9="","KKM Belum Diisi, Silahkan Diisi Dulu",Data!DX36)</f>
        <v>KKM Belum Diisi, Silahkan Diisi Dulu</v>
      </c>
    </row>
    <row r="36" spans="1:7" x14ac:dyDescent="0.25">
      <c r="A36" t="str">
        <f>IFERROR(RANK(F36,$F$7:$F$106,0)+COUNTIF($F$7:$F36,F36)-1,"")</f>
        <v/>
      </c>
      <c r="B36" s="59" t="str">
        <f>Data!B37</f>
        <v/>
      </c>
      <c r="C36" s="60" t="str">
        <f>IF(Data!B37="","",Data!C37)</f>
        <v/>
      </c>
      <c r="D36" s="59" t="str">
        <f>Data!DU37</f>
        <v/>
      </c>
      <c r="E36" s="59" t="str">
        <f>Data!DV37</f>
        <v/>
      </c>
      <c r="F36" s="61" t="str">
        <f>Data!DW37</f>
        <v/>
      </c>
      <c r="G36" s="60" t="str">
        <f>IF(Registrasi!$E$9="","KKM Belum Diisi, Silahkan Diisi Dulu",Data!DX37)</f>
        <v>KKM Belum Diisi, Silahkan Diisi Dulu</v>
      </c>
    </row>
    <row r="37" spans="1:7" x14ac:dyDescent="0.25">
      <c r="A37" t="str">
        <f>IFERROR(RANK(F37,$F$7:$F$106,0)+COUNTIF($F$7:$F37,F37)-1,"")</f>
        <v/>
      </c>
      <c r="B37" s="59" t="str">
        <f>Data!B38</f>
        <v/>
      </c>
      <c r="C37" s="60" t="str">
        <f>IF(Data!B38="","",Data!C38)</f>
        <v/>
      </c>
      <c r="D37" s="59" t="str">
        <f>Data!DU38</f>
        <v/>
      </c>
      <c r="E37" s="59" t="str">
        <f>Data!DV38</f>
        <v/>
      </c>
      <c r="F37" s="61" t="str">
        <f>Data!DW38</f>
        <v/>
      </c>
      <c r="G37" s="60" t="str">
        <f>IF(Registrasi!$E$9="","KKM Belum Diisi, Silahkan Diisi Dulu",Data!DX38)</f>
        <v>KKM Belum Diisi, Silahkan Diisi Dulu</v>
      </c>
    </row>
    <row r="38" spans="1:7" x14ac:dyDescent="0.25">
      <c r="A38" t="str">
        <f>IFERROR(RANK(F38,$F$7:$F$106,0)+COUNTIF($F$7:$F38,F38)-1,"")</f>
        <v/>
      </c>
      <c r="B38" s="59" t="str">
        <f>Data!B39</f>
        <v/>
      </c>
      <c r="C38" s="60" t="str">
        <f>IF(Data!B39="","",Data!C39)</f>
        <v/>
      </c>
      <c r="D38" s="59" t="str">
        <f>Data!DU39</f>
        <v/>
      </c>
      <c r="E38" s="59" t="str">
        <f>Data!DV39</f>
        <v/>
      </c>
      <c r="F38" s="61" t="str">
        <f>Data!DW39</f>
        <v/>
      </c>
      <c r="G38" s="60" t="str">
        <f>IF(Registrasi!$E$9="","KKM Belum Diisi, Silahkan Diisi Dulu",Data!DX39)</f>
        <v>KKM Belum Diisi, Silahkan Diisi Dulu</v>
      </c>
    </row>
    <row r="39" spans="1:7" x14ac:dyDescent="0.25">
      <c r="A39" t="str">
        <f>IFERROR(RANK(F39,$F$7:$F$106,0)+COUNTIF($F$7:$F39,F39)-1,"")</f>
        <v/>
      </c>
      <c r="B39" s="59" t="str">
        <f>Data!B40</f>
        <v/>
      </c>
      <c r="C39" s="60" t="str">
        <f>IF(Data!B40="","",Data!C40)</f>
        <v/>
      </c>
      <c r="D39" s="59" t="str">
        <f>Data!DU40</f>
        <v/>
      </c>
      <c r="E39" s="59" t="str">
        <f>Data!DV40</f>
        <v/>
      </c>
      <c r="F39" s="61" t="str">
        <f>Data!DW40</f>
        <v/>
      </c>
      <c r="G39" s="60" t="str">
        <f>IF(Registrasi!$E$9="","KKM Belum Diisi, Silahkan Diisi Dulu",Data!DX40)</f>
        <v>KKM Belum Diisi, Silahkan Diisi Dulu</v>
      </c>
    </row>
    <row r="40" spans="1:7" x14ac:dyDescent="0.25">
      <c r="A40" t="str">
        <f>IFERROR(RANK(F40,$F$7:$F$106,0)+COUNTIF($F$7:$F40,F40)-1,"")</f>
        <v/>
      </c>
      <c r="B40" s="59" t="str">
        <f>Data!B41</f>
        <v/>
      </c>
      <c r="C40" s="60" t="str">
        <f>IF(Data!B41="","",Data!C41)</f>
        <v/>
      </c>
      <c r="D40" s="59" t="str">
        <f>Data!DU41</f>
        <v/>
      </c>
      <c r="E40" s="59" t="str">
        <f>Data!DV41</f>
        <v/>
      </c>
      <c r="F40" s="61" t="str">
        <f>Data!DW41</f>
        <v/>
      </c>
      <c r="G40" s="60" t="str">
        <f>IF(Registrasi!$E$9="","KKM Belum Diisi, Silahkan Diisi Dulu",Data!DX41)</f>
        <v>KKM Belum Diisi, Silahkan Diisi Dulu</v>
      </c>
    </row>
    <row r="41" spans="1:7" x14ac:dyDescent="0.25">
      <c r="A41" t="str">
        <f>IFERROR(RANK(F41,$F$7:$F$106,0)+COUNTIF($F$7:$F41,F41)-1,"")</f>
        <v/>
      </c>
      <c r="B41" s="59" t="str">
        <f>Data!B42</f>
        <v/>
      </c>
      <c r="C41" s="60" t="str">
        <f>IF(Data!B42="","",Data!C42)</f>
        <v/>
      </c>
      <c r="D41" s="59" t="str">
        <f>Data!DU42</f>
        <v/>
      </c>
      <c r="E41" s="59" t="str">
        <f>Data!DV42</f>
        <v/>
      </c>
      <c r="F41" s="61" t="str">
        <f>Data!DW42</f>
        <v/>
      </c>
      <c r="G41" s="60" t="str">
        <f>IF(Registrasi!$E$9="","KKM Belum Diisi, Silahkan Diisi Dulu",Data!DX42)</f>
        <v>KKM Belum Diisi, Silahkan Diisi Dulu</v>
      </c>
    </row>
    <row r="42" spans="1:7" x14ac:dyDescent="0.25">
      <c r="A42" t="str">
        <f>IFERROR(RANK(F42,$F$7:$F$106,0)+COUNTIF($F$7:$F42,F42)-1,"")</f>
        <v/>
      </c>
      <c r="B42" s="59" t="str">
        <f>Data!B43</f>
        <v/>
      </c>
      <c r="C42" s="60" t="str">
        <f>IF(Data!B43="","",Data!C43)</f>
        <v/>
      </c>
      <c r="D42" s="59" t="str">
        <f>Data!DU43</f>
        <v/>
      </c>
      <c r="E42" s="59" t="str">
        <f>Data!DV43</f>
        <v/>
      </c>
      <c r="F42" s="61" t="str">
        <f>Data!DW43</f>
        <v/>
      </c>
      <c r="G42" s="60" t="str">
        <f>IF(Registrasi!$E$9="","KKM Belum Diisi, Silahkan Diisi Dulu",Data!DX43)</f>
        <v>KKM Belum Diisi, Silahkan Diisi Dulu</v>
      </c>
    </row>
    <row r="43" spans="1:7" x14ac:dyDescent="0.25">
      <c r="A43" t="str">
        <f>IFERROR(RANK(F43,$F$7:$F$106,0)+COUNTIF($F$7:$F43,F43)-1,"")</f>
        <v/>
      </c>
      <c r="B43" s="59" t="str">
        <f>Data!B44</f>
        <v/>
      </c>
      <c r="C43" s="60" t="str">
        <f>IF(Data!B44="","",Data!C44)</f>
        <v/>
      </c>
      <c r="D43" s="59" t="str">
        <f>Data!DU44</f>
        <v/>
      </c>
      <c r="E43" s="59" t="str">
        <f>Data!DV44</f>
        <v/>
      </c>
      <c r="F43" s="61" t="str">
        <f>Data!DW44</f>
        <v/>
      </c>
      <c r="G43" s="60" t="str">
        <f>IF(Registrasi!$E$9="","KKM Belum Diisi, Silahkan Diisi Dulu",Data!DX44)</f>
        <v>KKM Belum Diisi, Silahkan Diisi Dulu</v>
      </c>
    </row>
    <row r="44" spans="1:7" x14ac:dyDescent="0.25">
      <c r="A44" t="str">
        <f>IFERROR(RANK(F44,$F$7:$F$106,0)+COUNTIF($F$7:$F44,F44)-1,"")</f>
        <v/>
      </c>
      <c r="B44" s="59" t="str">
        <f>Data!B45</f>
        <v/>
      </c>
      <c r="C44" s="60" t="str">
        <f>IF(Data!B45="","",Data!C45)</f>
        <v/>
      </c>
      <c r="D44" s="59" t="str">
        <f>Data!DU45</f>
        <v/>
      </c>
      <c r="E44" s="59" t="str">
        <f>Data!DV45</f>
        <v/>
      </c>
      <c r="F44" s="61" t="str">
        <f>Data!DW45</f>
        <v/>
      </c>
      <c r="G44" s="60" t="str">
        <f>IF(Registrasi!$E$9="","KKM Belum Diisi, Silahkan Diisi Dulu",Data!DX45)</f>
        <v>KKM Belum Diisi, Silahkan Diisi Dulu</v>
      </c>
    </row>
    <row r="45" spans="1:7" x14ac:dyDescent="0.25">
      <c r="A45" t="str">
        <f>IFERROR(RANK(F45,$F$7:$F$106,0)+COUNTIF($F$7:$F45,F45)-1,"")</f>
        <v/>
      </c>
      <c r="B45" s="59" t="str">
        <f>Data!B46</f>
        <v/>
      </c>
      <c r="C45" s="60" t="str">
        <f>IF(Data!B46="","",Data!C46)</f>
        <v/>
      </c>
      <c r="D45" s="59" t="str">
        <f>Data!DU46</f>
        <v/>
      </c>
      <c r="E45" s="59" t="str">
        <f>Data!DV46</f>
        <v/>
      </c>
      <c r="F45" s="61" t="str">
        <f>Data!DW46</f>
        <v/>
      </c>
      <c r="G45" s="60" t="str">
        <f>IF(Registrasi!$E$9="","KKM Belum Diisi, Silahkan Diisi Dulu",Data!DX46)</f>
        <v>KKM Belum Diisi, Silahkan Diisi Dulu</v>
      </c>
    </row>
    <row r="46" spans="1:7" x14ac:dyDescent="0.25">
      <c r="A46" t="str">
        <f>IFERROR(RANK(F46,$F$7:$F$106,0)+COUNTIF($F$7:$F46,F46)-1,"")</f>
        <v/>
      </c>
      <c r="B46" s="59" t="str">
        <f>Data!B47</f>
        <v/>
      </c>
      <c r="C46" s="60" t="str">
        <f>IF(Data!B47="","",Data!C47)</f>
        <v/>
      </c>
      <c r="D46" s="59" t="str">
        <f>Data!DU47</f>
        <v/>
      </c>
      <c r="E46" s="59" t="str">
        <f>Data!DV47</f>
        <v/>
      </c>
      <c r="F46" s="61" t="str">
        <f>Data!DW47</f>
        <v/>
      </c>
      <c r="G46" s="60" t="str">
        <f>IF(Registrasi!$E$9="","KKM Belum Diisi, Silahkan Diisi Dulu",Data!DX47)</f>
        <v>KKM Belum Diisi, Silahkan Diisi Dulu</v>
      </c>
    </row>
    <row r="47" spans="1:7" x14ac:dyDescent="0.25">
      <c r="A47" t="str">
        <f>IFERROR(RANK(F47,$F$7:$F$106,0)+COUNTIF($F$7:$F47,F47)-1,"")</f>
        <v/>
      </c>
      <c r="B47" s="59" t="str">
        <f>Data!B48</f>
        <v/>
      </c>
      <c r="C47" s="60" t="str">
        <f>IF(Data!B48="","",Data!C48)</f>
        <v/>
      </c>
      <c r="D47" s="59" t="str">
        <f>Data!DU48</f>
        <v/>
      </c>
      <c r="E47" s="59" t="str">
        <f>Data!DV48</f>
        <v/>
      </c>
      <c r="F47" s="61" t="str">
        <f>Data!DW48</f>
        <v/>
      </c>
      <c r="G47" s="60" t="str">
        <f>IF(Registrasi!$E$9="","KKM Belum Diisi, Silahkan Diisi Dulu",Data!DX48)</f>
        <v>KKM Belum Diisi, Silahkan Diisi Dulu</v>
      </c>
    </row>
    <row r="48" spans="1:7" x14ac:dyDescent="0.25">
      <c r="A48" t="str">
        <f>IFERROR(RANK(F48,$F$7:$F$106,0)+COUNTIF($F$7:$F48,F48)-1,"")</f>
        <v/>
      </c>
      <c r="B48" s="59" t="str">
        <f>Data!B49</f>
        <v/>
      </c>
      <c r="C48" s="60" t="str">
        <f>IF(Data!B49="","",Data!C49)</f>
        <v/>
      </c>
      <c r="D48" s="59" t="str">
        <f>Data!DU49</f>
        <v/>
      </c>
      <c r="E48" s="59" t="str">
        <f>Data!DV49</f>
        <v/>
      </c>
      <c r="F48" s="61" t="str">
        <f>Data!DW49</f>
        <v/>
      </c>
      <c r="G48" s="60" t="str">
        <f>IF(Registrasi!$E$9="","KKM Belum Diisi, Silahkan Diisi Dulu",Data!DX49)</f>
        <v>KKM Belum Diisi, Silahkan Diisi Dulu</v>
      </c>
    </row>
    <row r="49" spans="1:7" x14ac:dyDescent="0.25">
      <c r="A49" t="str">
        <f>IFERROR(RANK(F49,$F$7:$F$106,0)+COUNTIF($F$7:$F49,F49)-1,"")</f>
        <v/>
      </c>
      <c r="B49" s="59" t="str">
        <f>Data!B50</f>
        <v/>
      </c>
      <c r="C49" s="60" t="str">
        <f>IF(Data!B50="","",Data!C50)</f>
        <v/>
      </c>
      <c r="D49" s="59" t="str">
        <f>Data!DU50</f>
        <v/>
      </c>
      <c r="E49" s="59" t="str">
        <f>Data!DV50</f>
        <v/>
      </c>
      <c r="F49" s="61" t="str">
        <f>Data!DW50</f>
        <v/>
      </c>
      <c r="G49" s="60" t="str">
        <f>IF(Registrasi!$E$9="","KKM Belum Diisi, Silahkan Diisi Dulu",Data!DX50)</f>
        <v>KKM Belum Diisi, Silahkan Diisi Dulu</v>
      </c>
    </row>
    <row r="50" spans="1:7" x14ac:dyDescent="0.25">
      <c r="A50" t="str">
        <f>IFERROR(RANK(F50,$F$7:$F$106,0)+COUNTIF($F$7:$F50,F50)-1,"")</f>
        <v/>
      </c>
      <c r="B50" s="59" t="str">
        <f>Data!B51</f>
        <v/>
      </c>
      <c r="C50" s="60" t="str">
        <f>IF(Data!B51="","",Data!C51)</f>
        <v/>
      </c>
      <c r="D50" s="59" t="str">
        <f>Data!DU51</f>
        <v/>
      </c>
      <c r="E50" s="59" t="str">
        <f>Data!DV51</f>
        <v/>
      </c>
      <c r="F50" s="61" t="str">
        <f>Data!DW51</f>
        <v/>
      </c>
      <c r="G50" s="60" t="str">
        <f>IF(Registrasi!$E$9="","KKM Belum Diisi, Silahkan Diisi Dulu",Data!DX51)</f>
        <v>KKM Belum Diisi, Silahkan Diisi Dulu</v>
      </c>
    </row>
    <row r="51" spans="1:7" x14ac:dyDescent="0.25">
      <c r="A51" t="str">
        <f>IFERROR(RANK(F51,$F$7:$F$106,0)+COUNTIF($F$7:$F51,F51)-1,"")</f>
        <v/>
      </c>
      <c r="B51" s="59" t="str">
        <f>Data!B52</f>
        <v/>
      </c>
      <c r="C51" s="60" t="str">
        <f>IF(Data!B52="","",Data!C52)</f>
        <v/>
      </c>
      <c r="D51" s="59" t="str">
        <f>Data!DU52</f>
        <v/>
      </c>
      <c r="E51" s="59" t="str">
        <f>Data!DV52</f>
        <v/>
      </c>
      <c r="F51" s="61" t="str">
        <f>Data!DW52</f>
        <v/>
      </c>
      <c r="G51" s="60" t="str">
        <f>IF(Registrasi!$E$9="","KKM Belum Diisi, Silahkan Diisi Dulu",Data!DX52)</f>
        <v>KKM Belum Diisi, Silahkan Diisi Dulu</v>
      </c>
    </row>
    <row r="52" spans="1:7" x14ac:dyDescent="0.25">
      <c r="A52" t="str">
        <f>IFERROR(RANK(F52,$F$7:$F$106,0)+COUNTIF($F$7:$F52,F52)-1,"")</f>
        <v/>
      </c>
      <c r="B52" s="59" t="str">
        <f>Data!B53</f>
        <v/>
      </c>
      <c r="C52" s="60" t="str">
        <f>IF(Data!B53="","",Data!C53)</f>
        <v/>
      </c>
      <c r="D52" s="59" t="str">
        <f>Data!DU53</f>
        <v/>
      </c>
      <c r="E52" s="59" t="str">
        <f>Data!DV53</f>
        <v/>
      </c>
      <c r="F52" s="61" t="str">
        <f>Data!DW53</f>
        <v/>
      </c>
      <c r="G52" s="60" t="str">
        <f>IF(Registrasi!$E$9="","KKM Belum Diisi, Silahkan Diisi Dulu",Data!DX53)</f>
        <v>KKM Belum Diisi, Silahkan Diisi Dulu</v>
      </c>
    </row>
    <row r="53" spans="1:7" x14ac:dyDescent="0.25">
      <c r="A53" t="str">
        <f>IFERROR(RANK(F53,$F$7:$F$106,0)+COUNTIF($F$7:$F53,F53)-1,"")</f>
        <v/>
      </c>
      <c r="B53" s="59" t="str">
        <f>Data!B54</f>
        <v/>
      </c>
      <c r="C53" s="60" t="str">
        <f>IF(Data!B54="","",Data!C54)</f>
        <v/>
      </c>
      <c r="D53" s="59" t="str">
        <f>Data!DU54</f>
        <v/>
      </c>
      <c r="E53" s="59" t="str">
        <f>Data!DV54</f>
        <v/>
      </c>
      <c r="F53" s="61" t="str">
        <f>Data!DW54</f>
        <v/>
      </c>
      <c r="G53" s="60" t="str">
        <f>IF(Registrasi!$E$9="","KKM Belum Diisi, Silahkan Diisi Dulu",Data!DX54)</f>
        <v>KKM Belum Diisi, Silahkan Diisi Dulu</v>
      </c>
    </row>
    <row r="54" spans="1:7" x14ac:dyDescent="0.25">
      <c r="A54" t="str">
        <f>IFERROR(RANK(F54,$F$7:$F$106,0)+COUNTIF($F$7:$F54,F54)-1,"")</f>
        <v/>
      </c>
      <c r="B54" s="59" t="str">
        <f>Data!B55</f>
        <v/>
      </c>
      <c r="C54" s="60" t="str">
        <f>IF(Data!B55="","",Data!C55)</f>
        <v/>
      </c>
      <c r="D54" s="59" t="str">
        <f>Data!DU55</f>
        <v/>
      </c>
      <c r="E54" s="59" t="str">
        <f>Data!DV55</f>
        <v/>
      </c>
      <c r="F54" s="61" t="str">
        <f>Data!DW55</f>
        <v/>
      </c>
      <c r="G54" s="60" t="str">
        <f>IF(Registrasi!$E$9="","KKM Belum Diisi, Silahkan Diisi Dulu",Data!DX55)</f>
        <v>KKM Belum Diisi, Silahkan Diisi Dulu</v>
      </c>
    </row>
    <row r="55" spans="1:7" x14ac:dyDescent="0.25">
      <c r="A55" t="str">
        <f>IFERROR(RANK(F55,$F$7:$F$106,0)+COUNTIF($F$7:$F55,F55)-1,"")</f>
        <v/>
      </c>
      <c r="B55" s="59" t="str">
        <f>Data!B56</f>
        <v/>
      </c>
      <c r="C55" s="60" t="str">
        <f>IF(Data!B56="","",Data!C56)</f>
        <v/>
      </c>
      <c r="D55" s="59" t="str">
        <f>Data!DU56</f>
        <v/>
      </c>
      <c r="E55" s="59" t="str">
        <f>Data!DV56</f>
        <v/>
      </c>
      <c r="F55" s="61" t="str">
        <f>Data!DW56</f>
        <v/>
      </c>
      <c r="G55" s="60" t="str">
        <f>IF(Registrasi!$E$9="","KKM Belum Diisi, Silahkan Diisi Dulu",Data!DX56)</f>
        <v>KKM Belum Diisi, Silahkan Diisi Dulu</v>
      </c>
    </row>
    <row r="56" spans="1:7" x14ac:dyDescent="0.25">
      <c r="A56" t="str">
        <f>IFERROR(RANK(F56,$F$7:$F$106,0)+COUNTIF($F$7:$F56,F56)-1,"")</f>
        <v/>
      </c>
      <c r="B56" s="59" t="str">
        <f>Data!B57</f>
        <v/>
      </c>
      <c r="C56" s="60" t="str">
        <f>IF(Data!B57="","",Data!C57)</f>
        <v/>
      </c>
      <c r="D56" s="59" t="str">
        <f>Data!DU57</f>
        <v/>
      </c>
      <c r="E56" s="59" t="str">
        <f>Data!DV57</f>
        <v/>
      </c>
      <c r="F56" s="61" t="str">
        <f>Data!DW57</f>
        <v/>
      </c>
      <c r="G56" s="60" t="str">
        <f>IF(Registrasi!$E$9="","KKM Belum Diisi, Silahkan Diisi Dulu",Data!DX57)</f>
        <v>KKM Belum Diisi, Silahkan Diisi Dulu</v>
      </c>
    </row>
    <row r="57" spans="1:7" x14ac:dyDescent="0.25">
      <c r="A57" t="str">
        <f>IFERROR(RANK(F57,$F$7:$F$106,0)+COUNTIF($F$7:$F57,F57)-1,"")</f>
        <v/>
      </c>
      <c r="B57" s="59" t="str">
        <f>Data!B58</f>
        <v/>
      </c>
      <c r="C57" s="60" t="str">
        <f>IF(Data!B58="","",Data!C58)</f>
        <v/>
      </c>
      <c r="D57" s="59" t="str">
        <f>Data!DU58</f>
        <v/>
      </c>
      <c r="E57" s="59" t="str">
        <f>Data!DV58</f>
        <v/>
      </c>
      <c r="F57" s="61" t="str">
        <f>Data!DW58</f>
        <v/>
      </c>
      <c r="G57" s="60" t="str">
        <f>IF(Registrasi!$E$9="","KKM Belum Diisi, Silahkan Diisi Dulu",Data!DX58)</f>
        <v>KKM Belum Diisi, Silahkan Diisi Dulu</v>
      </c>
    </row>
    <row r="58" spans="1:7" x14ac:dyDescent="0.25">
      <c r="A58" t="str">
        <f>IFERROR(RANK(F58,$F$7:$F$106,0)+COUNTIF($F$7:$F58,F58)-1,"")</f>
        <v/>
      </c>
      <c r="B58" s="59" t="str">
        <f>Data!B59</f>
        <v/>
      </c>
      <c r="C58" s="60" t="str">
        <f>IF(Data!B59="","",Data!C59)</f>
        <v/>
      </c>
      <c r="D58" s="59" t="str">
        <f>Data!DU59</f>
        <v/>
      </c>
      <c r="E58" s="59" t="str">
        <f>Data!DV59</f>
        <v/>
      </c>
      <c r="F58" s="61" t="str">
        <f>Data!DW59</f>
        <v/>
      </c>
      <c r="G58" s="60" t="str">
        <f>IF(Registrasi!$E$9="","KKM Belum Diisi, Silahkan Diisi Dulu",Data!DX59)</f>
        <v>KKM Belum Diisi, Silahkan Diisi Dulu</v>
      </c>
    </row>
    <row r="59" spans="1:7" x14ac:dyDescent="0.25">
      <c r="A59" t="str">
        <f>IFERROR(RANK(F59,$F$7:$F$106,0)+COUNTIF($F$7:$F59,F59)-1,"")</f>
        <v/>
      </c>
      <c r="B59" s="59" t="str">
        <f>Data!B60</f>
        <v/>
      </c>
      <c r="C59" s="60" t="str">
        <f>IF(Data!B60="","",Data!C60)</f>
        <v/>
      </c>
      <c r="D59" s="59" t="str">
        <f>Data!DU60</f>
        <v/>
      </c>
      <c r="E59" s="59" t="str">
        <f>Data!DV60</f>
        <v/>
      </c>
      <c r="F59" s="61" t="str">
        <f>Data!DW60</f>
        <v/>
      </c>
      <c r="G59" s="60" t="str">
        <f>IF(Registrasi!$E$9="","KKM Belum Diisi, Silahkan Diisi Dulu",Data!DX60)</f>
        <v>KKM Belum Diisi, Silahkan Diisi Dulu</v>
      </c>
    </row>
    <row r="60" spans="1:7" x14ac:dyDescent="0.25">
      <c r="A60" t="str">
        <f>IFERROR(RANK(F60,$F$7:$F$106,0)+COUNTIF($F$7:$F60,F60)-1,"")</f>
        <v/>
      </c>
      <c r="B60" s="59" t="str">
        <f>Data!B61</f>
        <v/>
      </c>
      <c r="C60" s="60" t="str">
        <f>IF(Data!B61="","",Data!C61)</f>
        <v/>
      </c>
      <c r="D60" s="59" t="str">
        <f>Data!DU61</f>
        <v/>
      </c>
      <c r="E60" s="59" t="str">
        <f>Data!DV61</f>
        <v/>
      </c>
      <c r="F60" s="61" t="str">
        <f>Data!DW61</f>
        <v/>
      </c>
      <c r="G60" s="60" t="str">
        <f>IF(Registrasi!$E$9="","KKM Belum Diisi, Silahkan Diisi Dulu",Data!DX61)</f>
        <v>KKM Belum Diisi, Silahkan Diisi Dulu</v>
      </c>
    </row>
    <row r="61" spans="1:7" x14ac:dyDescent="0.25">
      <c r="A61" t="str">
        <f>IFERROR(RANK(F61,$F$7:$F$106,0)+COUNTIF($F$7:$F61,F61)-1,"")</f>
        <v/>
      </c>
      <c r="B61" s="59" t="str">
        <f>Data!B62</f>
        <v/>
      </c>
      <c r="C61" s="60" t="str">
        <f>IF(Data!B62="","",Data!C62)</f>
        <v/>
      </c>
      <c r="D61" s="59" t="str">
        <f>Data!DU62</f>
        <v/>
      </c>
      <c r="E61" s="59" t="str">
        <f>Data!DV62</f>
        <v/>
      </c>
      <c r="F61" s="61" t="str">
        <f>Data!DW62</f>
        <v/>
      </c>
      <c r="G61" s="60" t="str">
        <f>IF(Registrasi!$E$9="","KKM Belum Diisi, Silahkan Diisi Dulu",Data!DX62)</f>
        <v>KKM Belum Diisi, Silahkan Diisi Dulu</v>
      </c>
    </row>
    <row r="62" spans="1:7" x14ac:dyDescent="0.25">
      <c r="A62" t="str">
        <f>IFERROR(RANK(F62,$F$7:$F$106,0)+COUNTIF($F$7:$F62,F62)-1,"")</f>
        <v/>
      </c>
      <c r="B62" s="59" t="str">
        <f>Data!B63</f>
        <v/>
      </c>
      <c r="C62" s="60" t="str">
        <f>IF(Data!B63="","",Data!C63)</f>
        <v/>
      </c>
      <c r="D62" s="59" t="str">
        <f>Data!DU63</f>
        <v/>
      </c>
      <c r="E62" s="59" t="str">
        <f>Data!DV63</f>
        <v/>
      </c>
      <c r="F62" s="61" t="str">
        <f>Data!DW63</f>
        <v/>
      </c>
      <c r="G62" s="60" t="str">
        <f>IF(Registrasi!$E$9="","KKM Belum Diisi, Silahkan Diisi Dulu",Data!DX63)</f>
        <v>KKM Belum Diisi, Silahkan Diisi Dulu</v>
      </c>
    </row>
    <row r="63" spans="1:7" x14ac:dyDescent="0.25">
      <c r="A63" t="str">
        <f>IFERROR(RANK(F63,$F$7:$F$106,0)+COUNTIF($F$7:$F63,F63)-1,"")</f>
        <v/>
      </c>
      <c r="B63" s="59" t="str">
        <f>Data!B64</f>
        <v/>
      </c>
      <c r="C63" s="60" t="str">
        <f>IF(Data!B64="","",Data!C64)</f>
        <v/>
      </c>
      <c r="D63" s="59" t="str">
        <f>Data!DU64</f>
        <v/>
      </c>
      <c r="E63" s="59" t="str">
        <f>Data!DV64</f>
        <v/>
      </c>
      <c r="F63" s="61" t="str">
        <f>Data!DW64</f>
        <v/>
      </c>
      <c r="G63" s="60" t="str">
        <f>IF(Registrasi!$E$9="","KKM Belum Diisi, Silahkan Diisi Dulu",Data!DX64)</f>
        <v>KKM Belum Diisi, Silahkan Diisi Dulu</v>
      </c>
    </row>
    <row r="64" spans="1:7" x14ac:dyDescent="0.25">
      <c r="A64" t="str">
        <f>IFERROR(RANK(F64,$F$7:$F$106,0)+COUNTIF($F$7:$F64,F64)-1,"")</f>
        <v/>
      </c>
      <c r="B64" s="59" t="str">
        <f>Data!B65</f>
        <v/>
      </c>
      <c r="C64" s="60" t="str">
        <f>IF(Data!B65="","",Data!C65)</f>
        <v/>
      </c>
      <c r="D64" s="59" t="str">
        <f>Data!DU65</f>
        <v/>
      </c>
      <c r="E64" s="59" t="str">
        <f>Data!DV65</f>
        <v/>
      </c>
      <c r="F64" s="61" t="str">
        <f>Data!DW65</f>
        <v/>
      </c>
      <c r="G64" s="60" t="str">
        <f>IF(Registrasi!$E$9="","KKM Belum Diisi, Silahkan Diisi Dulu",Data!DX65)</f>
        <v>KKM Belum Diisi, Silahkan Diisi Dulu</v>
      </c>
    </row>
    <row r="65" spans="1:7" x14ac:dyDescent="0.25">
      <c r="A65" t="str">
        <f>IFERROR(RANK(F65,$F$7:$F$106,0)+COUNTIF($F$7:$F65,F65)-1,"")</f>
        <v/>
      </c>
      <c r="B65" s="59" t="str">
        <f>Data!B66</f>
        <v/>
      </c>
      <c r="C65" s="60" t="str">
        <f>IF(Data!B66="","",Data!C66)</f>
        <v/>
      </c>
      <c r="D65" s="59" t="str">
        <f>Data!DU66</f>
        <v/>
      </c>
      <c r="E65" s="59" t="str">
        <f>Data!DV66</f>
        <v/>
      </c>
      <c r="F65" s="61" t="str">
        <f>Data!DW66</f>
        <v/>
      </c>
      <c r="G65" s="60" t="str">
        <f>IF(Registrasi!$E$9="","KKM Belum Diisi, Silahkan Diisi Dulu",Data!DX66)</f>
        <v>KKM Belum Diisi, Silahkan Diisi Dulu</v>
      </c>
    </row>
    <row r="66" spans="1:7" x14ac:dyDescent="0.25">
      <c r="A66" t="str">
        <f>IFERROR(RANK(F66,$F$7:$F$106,0)+COUNTIF($F$7:$F66,F66)-1,"")</f>
        <v/>
      </c>
      <c r="B66" s="59" t="str">
        <f>Data!B67</f>
        <v/>
      </c>
      <c r="C66" s="60" t="str">
        <f>IF(Data!B67="","",Data!C67)</f>
        <v/>
      </c>
      <c r="D66" s="59" t="str">
        <f>Data!DU67</f>
        <v/>
      </c>
      <c r="E66" s="59" t="str">
        <f>Data!DV67</f>
        <v/>
      </c>
      <c r="F66" s="61" t="str">
        <f>Data!DW67</f>
        <v/>
      </c>
      <c r="G66" s="60" t="str">
        <f>IF(Registrasi!$E$9="","KKM Belum Diisi, Silahkan Diisi Dulu",Data!DX67)</f>
        <v>KKM Belum Diisi, Silahkan Diisi Dulu</v>
      </c>
    </row>
    <row r="67" spans="1:7" x14ac:dyDescent="0.25">
      <c r="A67" t="str">
        <f>IFERROR(RANK(F67,$F$7:$F$106,0)+COUNTIF($F$7:$F67,F67)-1,"")</f>
        <v/>
      </c>
      <c r="B67" s="59" t="str">
        <f>Data!B68</f>
        <v/>
      </c>
      <c r="C67" s="60" t="str">
        <f>IF(Data!B68="","",Data!C68)</f>
        <v/>
      </c>
      <c r="D67" s="59" t="str">
        <f>Data!DU68</f>
        <v/>
      </c>
      <c r="E67" s="59" t="str">
        <f>Data!DV68</f>
        <v/>
      </c>
      <c r="F67" s="61" t="str">
        <f>Data!DW68</f>
        <v/>
      </c>
      <c r="G67" s="60" t="str">
        <f>IF(Registrasi!$E$9="","KKM Belum Diisi, Silahkan Diisi Dulu",Data!DX68)</f>
        <v>KKM Belum Diisi, Silahkan Diisi Dulu</v>
      </c>
    </row>
    <row r="68" spans="1:7" x14ac:dyDescent="0.25">
      <c r="A68" t="str">
        <f>IFERROR(RANK(F68,$F$7:$F$106,0)+COUNTIF($F$7:$F68,F68)-1,"")</f>
        <v/>
      </c>
      <c r="B68" s="59" t="str">
        <f>Data!B69</f>
        <v/>
      </c>
      <c r="C68" s="60" t="str">
        <f>IF(Data!B69="","",Data!C69)</f>
        <v/>
      </c>
      <c r="D68" s="59" t="str">
        <f>Data!DU69</f>
        <v/>
      </c>
      <c r="E68" s="59" t="str">
        <f>Data!DV69</f>
        <v/>
      </c>
      <c r="F68" s="61" t="str">
        <f>Data!DW69</f>
        <v/>
      </c>
      <c r="G68" s="60" t="str">
        <f>IF(Registrasi!$E$9="","KKM Belum Diisi, Silahkan Diisi Dulu",Data!DX69)</f>
        <v>KKM Belum Diisi, Silahkan Diisi Dulu</v>
      </c>
    </row>
    <row r="69" spans="1:7" x14ac:dyDescent="0.25">
      <c r="A69" t="str">
        <f>IFERROR(RANK(F69,$F$7:$F$106,0)+COUNTIF($F$7:$F69,F69)-1,"")</f>
        <v/>
      </c>
      <c r="B69" s="59" t="str">
        <f>Data!B70</f>
        <v/>
      </c>
      <c r="C69" s="60" t="str">
        <f>IF(Data!B70="","",Data!C70)</f>
        <v/>
      </c>
      <c r="D69" s="59" t="str">
        <f>Data!DU70</f>
        <v/>
      </c>
      <c r="E69" s="59" t="str">
        <f>Data!DV70</f>
        <v/>
      </c>
      <c r="F69" s="61" t="str">
        <f>Data!DW70</f>
        <v/>
      </c>
      <c r="G69" s="60" t="str">
        <f>IF(Registrasi!$E$9="","KKM Belum Diisi, Silahkan Diisi Dulu",Data!DX70)</f>
        <v>KKM Belum Diisi, Silahkan Diisi Dulu</v>
      </c>
    </row>
    <row r="70" spans="1:7" x14ac:dyDescent="0.25">
      <c r="A70" t="str">
        <f>IFERROR(RANK(F70,$F$7:$F$106,0)+COUNTIF($F$7:$F70,F70)-1,"")</f>
        <v/>
      </c>
      <c r="B70" s="59" t="str">
        <f>Data!B71</f>
        <v/>
      </c>
      <c r="C70" s="60" t="str">
        <f>IF(Data!B71="","",Data!C71)</f>
        <v/>
      </c>
      <c r="D70" s="59" t="str">
        <f>Data!DU71</f>
        <v/>
      </c>
      <c r="E70" s="59" t="str">
        <f>Data!DV71</f>
        <v/>
      </c>
      <c r="F70" s="61" t="str">
        <f>Data!DW71</f>
        <v/>
      </c>
      <c r="G70" s="60" t="str">
        <f>IF(Registrasi!$E$9="","KKM Belum Diisi, Silahkan Diisi Dulu",Data!DX71)</f>
        <v>KKM Belum Diisi, Silahkan Diisi Dulu</v>
      </c>
    </row>
    <row r="71" spans="1:7" x14ac:dyDescent="0.25">
      <c r="A71" t="str">
        <f>IFERROR(RANK(F71,$F$7:$F$106,0)+COUNTIF($F$7:$F71,F71)-1,"")</f>
        <v/>
      </c>
      <c r="B71" s="59" t="str">
        <f>Data!B72</f>
        <v/>
      </c>
      <c r="C71" s="60" t="str">
        <f>IF(Data!B72="","",Data!C72)</f>
        <v/>
      </c>
      <c r="D71" s="59" t="str">
        <f>Data!DU72</f>
        <v/>
      </c>
      <c r="E71" s="59" t="str">
        <f>Data!DV72</f>
        <v/>
      </c>
      <c r="F71" s="61" t="str">
        <f>Data!DW72</f>
        <v/>
      </c>
      <c r="G71" s="60" t="str">
        <f>IF(Registrasi!$E$9="","KKM Belum Diisi, Silahkan Diisi Dulu",Data!DX72)</f>
        <v>KKM Belum Diisi, Silahkan Diisi Dulu</v>
      </c>
    </row>
    <row r="72" spans="1:7" x14ac:dyDescent="0.25">
      <c r="A72" t="str">
        <f>IFERROR(RANK(F72,$F$7:$F$106,0)+COUNTIF($F$7:$F72,F72)-1,"")</f>
        <v/>
      </c>
      <c r="B72" s="59" t="str">
        <f>Data!B73</f>
        <v/>
      </c>
      <c r="C72" s="60" t="str">
        <f>IF(Data!B73="","",Data!C73)</f>
        <v/>
      </c>
      <c r="D72" s="59" t="str">
        <f>Data!DU73</f>
        <v/>
      </c>
      <c r="E72" s="59" t="str">
        <f>Data!DV73</f>
        <v/>
      </c>
      <c r="F72" s="61" t="str">
        <f>Data!DW73</f>
        <v/>
      </c>
      <c r="G72" s="60" t="str">
        <f>IF(Registrasi!$E$9="","KKM Belum Diisi, Silahkan Diisi Dulu",Data!DX73)</f>
        <v>KKM Belum Diisi, Silahkan Diisi Dulu</v>
      </c>
    </row>
    <row r="73" spans="1:7" x14ac:dyDescent="0.25">
      <c r="A73" t="str">
        <f>IFERROR(RANK(F73,$F$7:$F$106,0)+COUNTIF($F$7:$F73,F73)-1,"")</f>
        <v/>
      </c>
      <c r="B73" s="59" t="str">
        <f>Data!B74</f>
        <v/>
      </c>
      <c r="C73" s="60" t="str">
        <f>IF(Data!B74="","",Data!C74)</f>
        <v/>
      </c>
      <c r="D73" s="59" t="str">
        <f>Data!DU74</f>
        <v/>
      </c>
      <c r="E73" s="59" t="str">
        <f>Data!DV74</f>
        <v/>
      </c>
      <c r="F73" s="61" t="str">
        <f>Data!DW74</f>
        <v/>
      </c>
      <c r="G73" s="60" t="str">
        <f>IF(Registrasi!$E$9="","KKM Belum Diisi, Silahkan Diisi Dulu",Data!DX74)</f>
        <v>KKM Belum Diisi, Silahkan Diisi Dulu</v>
      </c>
    </row>
    <row r="74" spans="1:7" x14ac:dyDescent="0.25">
      <c r="A74" t="str">
        <f>IFERROR(RANK(F74,$F$7:$F$106,0)+COUNTIF($F$7:$F74,F74)-1,"")</f>
        <v/>
      </c>
      <c r="B74" s="59" t="str">
        <f>Data!B75</f>
        <v/>
      </c>
      <c r="C74" s="60" t="str">
        <f>IF(Data!B75="","",Data!C75)</f>
        <v/>
      </c>
      <c r="D74" s="59" t="str">
        <f>Data!DU75</f>
        <v/>
      </c>
      <c r="E74" s="59" t="str">
        <f>Data!DV75</f>
        <v/>
      </c>
      <c r="F74" s="61" t="str">
        <f>Data!DW75</f>
        <v/>
      </c>
      <c r="G74" s="60" t="str">
        <f>IF(Registrasi!$E$9="","KKM Belum Diisi, Silahkan Diisi Dulu",Data!DX75)</f>
        <v>KKM Belum Diisi, Silahkan Diisi Dulu</v>
      </c>
    </row>
    <row r="75" spans="1:7" x14ac:dyDescent="0.25">
      <c r="A75" t="str">
        <f>IFERROR(RANK(F75,$F$7:$F$106,0)+COUNTIF($F$7:$F75,F75)-1,"")</f>
        <v/>
      </c>
      <c r="B75" s="59" t="str">
        <f>Data!B76</f>
        <v/>
      </c>
      <c r="C75" s="60" t="str">
        <f>IF(Data!B76="","",Data!C76)</f>
        <v/>
      </c>
      <c r="D75" s="59" t="str">
        <f>Data!DU76</f>
        <v/>
      </c>
      <c r="E75" s="59" t="str">
        <f>Data!DV76</f>
        <v/>
      </c>
      <c r="F75" s="61" t="str">
        <f>Data!DW76</f>
        <v/>
      </c>
      <c r="G75" s="60" t="str">
        <f>IF(Registrasi!$E$9="","KKM Belum Diisi, Silahkan Diisi Dulu",Data!DX76)</f>
        <v>KKM Belum Diisi, Silahkan Diisi Dulu</v>
      </c>
    </row>
    <row r="76" spans="1:7" x14ac:dyDescent="0.25">
      <c r="A76" t="str">
        <f>IFERROR(RANK(F76,$F$7:$F$106,0)+COUNTIF($F$7:$F76,F76)-1,"")</f>
        <v/>
      </c>
      <c r="B76" s="59" t="str">
        <f>Data!B77</f>
        <v/>
      </c>
      <c r="C76" s="60" t="str">
        <f>IF(Data!B77="","",Data!C77)</f>
        <v/>
      </c>
      <c r="D76" s="59" t="str">
        <f>Data!DU77</f>
        <v/>
      </c>
      <c r="E76" s="59" t="str">
        <f>Data!DV77</f>
        <v/>
      </c>
      <c r="F76" s="61" t="str">
        <f>Data!DW77</f>
        <v/>
      </c>
      <c r="G76" s="60" t="str">
        <f>IF(Registrasi!$E$9="","KKM Belum Diisi, Silahkan Diisi Dulu",Data!DX77)</f>
        <v>KKM Belum Diisi, Silahkan Diisi Dulu</v>
      </c>
    </row>
    <row r="77" spans="1:7" x14ac:dyDescent="0.25">
      <c r="A77" t="str">
        <f>IFERROR(RANK(F77,$F$7:$F$106,0)+COUNTIF($F$7:$F77,F77)-1,"")</f>
        <v/>
      </c>
      <c r="B77" s="59" t="str">
        <f>Data!B78</f>
        <v/>
      </c>
      <c r="C77" s="60" t="str">
        <f>IF(Data!B78="","",Data!C78)</f>
        <v/>
      </c>
      <c r="D77" s="59" t="str">
        <f>Data!DU78</f>
        <v/>
      </c>
      <c r="E77" s="59" t="str">
        <f>Data!DV78</f>
        <v/>
      </c>
      <c r="F77" s="61" t="str">
        <f>Data!DW78</f>
        <v/>
      </c>
      <c r="G77" s="60" t="str">
        <f>IF(Registrasi!$E$9="","KKM Belum Diisi, Silahkan Diisi Dulu",Data!DX78)</f>
        <v>KKM Belum Diisi, Silahkan Diisi Dulu</v>
      </c>
    </row>
    <row r="78" spans="1:7" x14ac:dyDescent="0.25">
      <c r="A78" t="str">
        <f>IFERROR(RANK(F78,$F$7:$F$106,0)+COUNTIF($F$7:$F78,F78)-1,"")</f>
        <v/>
      </c>
      <c r="B78" s="59" t="str">
        <f>Data!B79</f>
        <v/>
      </c>
      <c r="C78" s="60" t="str">
        <f>IF(Data!B79="","",Data!C79)</f>
        <v/>
      </c>
      <c r="D78" s="59" t="str">
        <f>Data!DU79</f>
        <v/>
      </c>
      <c r="E78" s="59" t="str">
        <f>Data!DV79</f>
        <v/>
      </c>
      <c r="F78" s="61" t="str">
        <f>Data!DW79</f>
        <v/>
      </c>
      <c r="G78" s="60" t="str">
        <f>IF(Registrasi!$E$9="","KKM Belum Diisi, Silahkan Diisi Dulu",Data!DX79)</f>
        <v>KKM Belum Diisi, Silahkan Diisi Dulu</v>
      </c>
    </row>
    <row r="79" spans="1:7" x14ac:dyDescent="0.25">
      <c r="A79" t="str">
        <f>IFERROR(RANK(F79,$F$7:$F$106,0)+COUNTIF($F$7:$F79,F79)-1,"")</f>
        <v/>
      </c>
      <c r="B79" s="59" t="str">
        <f>Data!B80</f>
        <v/>
      </c>
      <c r="C79" s="60" t="str">
        <f>IF(Data!B80="","",Data!C80)</f>
        <v/>
      </c>
      <c r="D79" s="59" t="str">
        <f>Data!DU80</f>
        <v/>
      </c>
      <c r="E79" s="59" t="str">
        <f>Data!DV80</f>
        <v/>
      </c>
      <c r="F79" s="61" t="str">
        <f>Data!DW80</f>
        <v/>
      </c>
      <c r="G79" s="60" t="str">
        <f>IF(Registrasi!$E$9="","KKM Belum Diisi, Silahkan Diisi Dulu",Data!DX80)</f>
        <v>KKM Belum Diisi, Silahkan Diisi Dulu</v>
      </c>
    </row>
    <row r="80" spans="1:7" x14ac:dyDescent="0.25">
      <c r="A80" t="str">
        <f>IFERROR(RANK(F80,$F$7:$F$106,0)+COUNTIF($F$7:$F80,F80)-1,"")</f>
        <v/>
      </c>
      <c r="B80" s="59" t="str">
        <f>Data!B81</f>
        <v/>
      </c>
      <c r="C80" s="60" t="str">
        <f>IF(Data!B81="","",Data!C81)</f>
        <v/>
      </c>
      <c r="D80" s="59" t="str">
        <f>Data!DU81</f>
        <v/>
      </c>
      <c r="E80" s="59" t="str">
        <f>Data!DV81</f>
        <v/>
      </c>
      <c r="F80" s="61" t="str">
        <f>Data!DW81</f>
        <v/>
      </c>
      <c r="G80" s="60" t="str">
        <f>IF(Registrasi!$E$9="","KKM Belum Diisi, Silahkan Diisi Dulu",Data!DX81)</f>
        <v>KKM Belum Diisi, Silahkan Diisi Dulu</v>
      </c>
    </row>
    <row r="81" spans="1:7" x14ac:dyDescent="0.25">
      <c r="A81" t="str">
        <f>IFERROR(RANK(F81,$F$7:$F$106,0)+COUNTIF($F$7:$F81,F81)-1,"")</f>
        <v/>
      </c>
      <c r="B81" s="59" t="str">
        <f>Data!B82</f>
        <v/>
      </c>
      <c r="C81" s="60" t="str">
        <f>IF(Data!B82="","",Data!C82)</f>
        <v/>
      </c>
      <c r="D81" s="59" t="str">
        <f>Data!DU82</f>
        <v/>
      </c>
      <c r="E81" s="59" t="str">
        <f>Data!DV82</f>
        <v/>
      </c>
      <c r="F81" s="61" t="str">
        <f>Data!DW82</f>
        <v/>
      </c>
      <c r="G81" s="60" t="str">
        <f>IF(Registrasi!$E$9="","KKM Belum Diisi, Silahkan Diisi Dulu",Data!DX82)</f>
        <v>KKM Belum Diisi, Silahkan Diisi Dulu</v>
      </c>
    </row>
    <row r="82" spans="1:7" x14ac:dyDescent="0.25">
      <c r="A82" t="str">
        <f>IFERROR(RANK(F82,$F$7:$F$106,0)+COUNTIF($F$7:$F82,F82)-1,"")</f>
        <v/>
      </c>
      <c r="B82" s="59" t="str">
        <f>Data!B83</f>
        <v/>
      </c>
      <c r="C82" s="60" t="str">
        <f>IF(Data!B83="","",Data!C83)</f>
        <v/>
      </c>
      <c r="D82" s="59" t="str">
        <f>Data!DU83</f>
        <v/>
      </c>
      <c r="E82" s="59" t="str">
        <f>Data!DV83</f>
        <v/>
      </c>
      <c r="F82" s="61" t="str">
        <f>Data!DW83</f>
        <v/>
      </c>
      <c r="G82" s="60" t="str">
        <f>IF(Registrasi!$E$9="","KKM Belum Diisi, Silahkan Diisi Dulu",Data!DX83)</f>
        <v>KKM Belum Diisi, Silahkan Diisi Dulu</v>
      </c>
    </row>
    <row r="83" spans="1:7" x14ac:dyDescent="0.25">
      <c r="A83" t="str">
        <f>IFERROR(RANK(F83,$F$7:$F$106,0)+COUNTIF($F$7:$F83,F83)-1,"")</f>
        <v/>
      </c>
      <c r="B83" s="59" t="str">
        <f>Data!B84</f>
        <v/>
      </c>
      <c r="C83" s="60" t="str">
        <f>IF(Data!B84="","",Data!C84)</f>
        <v/>
      </c>
      <c r="D83" s="59" t="str">
        <f>Data!DU84</f>
        <v/>
      </c>
      <c r="E83" s="59" t="str">
        <f>Data!DV84</f>
        <v/>
      </c>
      <c r="F83" s="61" t="str">
        <f>Data!DW84</f>
        <v/>
      </c>
      <c r="G83" s="60" t="str">
        <f>IF(Registrasi!$E$9="","KKM Belum Diisi, Silahkan Diisi Dulu",Data!DX84)</f>
        <v>KKM Belum Diisi, Silahkan Diisi Dulu</v>
      </c>
    </row>
    <row r="84" spans="1:7" x14ac:dyDescent="0.25">
      <c r="A84" t="str">
        <f>IFERROR(RANK(F84,$F$7:$F$106,0)+COUNTIF($F$7:$F84,F84)-1,"")</f>
        <v/>
      </c>
      <c r="B84" s="59" t="str">
        <f>Data!B85</f>
        <v/>
      </c>
      <c r="C84" s="60" t="str">
        <f>IF(Data!B85="","",Data!C85)</f>
        <v/>
      </c>
      <c r="D84" s="59" t="str">
        <f>Data!DU85</f>
        <v/>
      </c>
      <c r="E84" s="59" t="str">
        <f>Data!DV85</f>
        <v/>
      </c>
      <c r="F84" s="61" t="str">
        <f>Data!DW85</f>
        <v/>
      </c>
      <c r="G84" s="60" t="str">
        <f>IF(Registrasi!$E$9="","KKM Belum Diisi, Silahkan Diisi Dulu",Data!DX85)</f>
        <v>KKM Belum Diisi, Silahkan Diisi Dulu</v>
      </c>
    </row>
    <row r="85" spans="1:7" x14ac:dyDescent="0.25">
      <c r="A85" t="str">
        <f>IFERROR(RANK(F85,$F$7:$F$106,0)+COUNTIF($F$7:$F85,F85)-1,"")</f>
        <v/>
      </c>
      <c r="B85" s="59" t="str">
        <f>Data!B86</f>
        <v/>
      </c>
      <c r="C85" s="60" t="str">
        <f>IF(Data!B86="","",Data!C86)</f>
        <v/>
      </c>
      <c r="D85" s="59" t="str">
        <f>Data!DU86</f>
        <v/>
      </c>
      <c r="E85" s="59" t="str">
        <f>Data!DV86</f>
        <v/>
      </c>
      <c r="F85" s="61" t="str">
        <f>Data!DW86</f>
        <v/>
      </c>
      <c r="G85" s="60" t="str">
        <f>IF(Registrasi!$E$9="","KKM Belum Diisi, Silahkan Diisi Dulu",Data!DX86)</f>
        <v>KKM Belum Diisi, Silahkan Diisi Dulu</v>
      </c>
    </row>
    <row r="86" spans="1:7" x14ac:dyDescent="0.25">
      <c r="A86" t="str">
        <f>IFERROR(RANK(F86,$F$7:$F$106,0)+COUNTIF($F$7:$F86,F86)-1,"")</f>
        <v/>
      </c>
      <c r="B86" s="59" t="str">
        <f>Data!B87</f>
        <v/>
      </c>
      <c r="C86" s="60" t="str">
        <f>IF(Data!B87="","",Data!C87)</f>
        <v/>
      </c>
      <c r="D86" s="59" t="str">
        <f>Data!DU87</f>
        <v/>
      </c>
      <c r="E86" s="59" t="str">
        <f>Data!DV87</f>
        <v/>
      </c>
      <c r="F86" s="61" t="str">
        <f>Data!DW87</f>
        <v/>
      </c>
      <c r="G86" s="60" t="str">
        <f>IF(Registrasi!$E$9="","KKM Belum Diisi, Silahkan Diisi Dulu",Data!DX87)</f>
        <v>KKM Belum Diisi, Silahkan Diisi Dulu</v>
      </c>
    </row>
    <row r="87" spans="1:7" x14ac:dyDescent="0.25">
      <c r="A87" t="str">
        <f>IFERROR(RANK(F87,$F$7:$F$106,0)+COUNTIF($F$7:$F87,F87)-1,"")</f>
        <v/>
      </c>
      <c r="B87" s="59" t="str">
        <f>Data!B88</f>
        <v/>
      </c>
      <c r="C87" s="60" t="str">
        <f>IF(Data!B88="","",Data!C88)</f>
        <v/>
      </c>
      <c r="D87" s="59" t="str">
        <f>Data!DU88</f>
        <v/>
      </c>
      <c r="E87" s="59" t="str">
        <f>Data!DV88</f>
        <v/>
      </c>
      <c r="F87" s="61" t="str">
        <f>Data!DW88</f>
        <v/>
      </c>
      <c r="G87" s="60" t="str">
        <f>IF(Registrasi!$E$9="","KKM Belum Diisi, Silahkan Diisi Dulu",Data!DX88)</f>
        <v>KKM Belum Diisi, Silahkan Diisi Dulu</v>
      </c>
    </row>
    <row r="88" spans="1:7" x14ac:dyDescent="0.25">
      <c r="A88" t="str">
        <f>IFERROR(RANK(F88,$F$7:$F$106,0)+COUNTIF($F$7:$F88,F88)-1,"")</f>
        <v/>
      </c>
      <c r="B88" s="59" t="str">
        <f>Data!B89</f>
        <v/>
      </c>
      <c r="C88" s="60" t="str">
        <f>IF(Data!B89="","",Data!C89)</f>
        <v/>
      </c>
      <c r="D88" s="59" t="str">
        <f>Data!DU89</f>
        <v/>
      </c>
      <c r="E88" s="59" t="str">
        <f>Data!DV89</f>
        <v/>
      </c>
      <c r="F88" s="61" t="str">
        <f>Data!DW89</f>
        <v/>
      </c>
      <c r="G88" s="60" t="str">
        <f>IF(Registrasi!$E$9="","KKM Belum Diisi, Silahkan Diisi Dulu",Data!DX89)</f>
        <v>KKM Belum Diisi, Silahkan Diisi Dulu</v>
      </c>
    </row>
    <row r="89" spans="1:7" x14ac:dyDescent="0.25">
      <c r="A89" t="str">
        <f>IFERROR(RANK(F89,$F$7:$F$106,0)+COUNTIF($F$7:$F89,F89)-1,"")</f>
        <v/>
      </c>
      <c r="B89" s="59" t="str">
        <f>Data!B90</f>
        <v/>
      </c>
      <c r="C89" s="60" t="str">
        <f>IF(Data!B90="","",Data!C90)</f>
        <v/>
      </c>
      <c r="D89" s="59" t="str">
        <f>Data!DU90</f>
        <v/>
      </c>
      <c r="E89" s="59" t="str">
        <f>Data!DV90</f>
        <v/>
      </c>
      <c r="F89" s="61" t="str">
        <f>Data!DW90</f>
        <v/>
      </c>
      <c r="G89" s="60" t="str">
        <f>IF(Registrasi!$E$9="","KKM Belum Diisi, Silahkan Diisi Dulu",Data!DX90)</f>
        <v>KKM Belum Diisi, Silahkan Diisi Dulu</v>
      </c>
    </row>
    <row r="90" spans="1:7" x14ac:dyDescent="0.25">
      <c r="A90" t="str">
        <f>IFERROR(RANK(F90,$F$7:$F$106,0)+COUNTIF($F$7:$F90,F90)-1,"")</f>
        <v/>
      </c>
      <c r="B90" s="59" t="str">
        <f>Data!B91</f>
        <v/>
      </c>
      <c r="C90" s="60" t="str">
        <f>IF(Data!B91="","",Data!C91)</f>
        <v/>
      </c>
      <c r="D90" s="59" t="str">
        <f>Data!DU91</f>
        <v/>
      </c>
      <c r="E90" s="59" t="str">
        <f>Data!DV91</f>
        <v/>
      </c>
      <c r="F90" s="61" t="str">
        <f>Data!DW91</f>
        <v/>
      </c>
      <c r="G90" s="60" t="str">
        <f>IF(Registrasi!$E$9="","KKM Belum Diisi, Silahkan Diisi Dulu",Data!DX91)</f>
        <v>KKM Belum Diisi, Silahkan Diisi Dulu</v>
      </c>
    </row>
    <row r="91" spans="1:7" x14ac:dyDescent="0.25">
      <c r="A91" t="str">
        <f>IFERROR(RANK(F91,$F$7:$F$106,0)+COUNTIF($F$7:$F91,F91)-1,"")</f>
        <v/>
      </c>
      <c r="B91" s="59" t="str">
        <f>Data!B92</f>
        <v/>
      </c>
      <c r="C91" s="60" t="str">
        <f>IF(Data!B92="","",Data!C92)</f>
        <v/>
      </c>
      <c r="D91" s="59" t="str">
        <f>Data!DU92</f>
        <v/>
      </c>
      <c r="E91" s="59" t="str">
        <f>Data!DV92</f>
        <v/>
      </c>
      <c r="F91" s="61" t="str">
        <f>Data!DW92</f>
        <v/>
      </c>
      <c r="G91" s="60" t="str">
        <f>IF(Registrasi!$E$9="","KKM Belum Diisi, Silahkan Diisi Dulu",Data!DX92)</f>
        <v>KKM Belum Diisi, Silahkan Diisi Dulu</v>
      </c>
    </row>
    <row r="92" spans="1:7" x14ac:dyDescent="0.25">
      <c r="A92" t="str">
        <f>IFERROR(RANK(F92,$F$7:$F$106,0)+COUNTIF($F$7:$F92,F92)-1,"")</f>
        <v/>
      </c>
      <c r="B92" s="59" t="str">
        <f>Data!B93</f>
        <v/>
      </c>
      <c r="C92" s="60" t="str">
        <f>IF(Data!B93="","",Data!C93)</f>
        <v/>
      </c>
      <c r="D92" s="59" t="str">
        <f>Data!DU93</f>
        <v/>
      </c>
      <c r="E92" s="59" t="str">
        <f>Data!DV93</f>
        <v/>
      </c>
      <c r="F92" s="61" t="str">
        <f>Data!DW93</f>
        <v/>
      </c>
      <c r="G92" s="60" t="str">
        <f>IF(Registrasi!$E$9="","KKM Belum Diisi, Silahkan Diisi Dulu",Data!DX93)</f>
        <v>KKM Belum Diisi, Silahkan Diisi Dulu</v>
      </c>
    </row>
    <row r="93" spans="1:7" x14ac:dyDescent="0.25">
      <c r="A93" t="str">
        <f>IFERROR(RANK(F93,$F$7:$F$106,0)+COUNTIF($F$7:$F93,F93)-1,"")</f>
        <v/>
      </c>
      <c r="B93" s="59" t="str">
        <f>Data!B94</f>
        <v/>
      </c>
      <c r="C93" s="60" t="str">
        <f>IF(Data!B94="","",Data!C94)</f>
        <v/>
      </c>
      <c r="D93" s="59" t="str">
        <f>Data!DU94</f>
        <v/>
      </c>
      <c r="E93" s="59" t="str">
        <f>Data!DV94</f>
        <v/>
      </c>
      <c r="F93" s="61" t="str">
        <f>Data!DW94</f>
        <v/>
      </c>
      <c r="G93" s="60" t="str">
        <f>IF(Registrasi!$E$9="","KKM Belum Diisi, Silahkan Diisi Dulu",Data!DX94)</f>
        <v>KKM Belum Diisi, Silahkan Diisi Dulu</v>
      </c>
    </row>
    <row r="94" spans="1:7" x14ac:dyDescent="0.25">
      <c r="A94" t="str">
        <f>IFERROR(RANK(F94,$F$7:$F$106,0)+COUNTIF($F$7:$F94,F94)-1,"")</f>
        <v/>
      </c>
      <c r="B94" s="59" t="str">
        <f>Data!B95</f>
        <v/>
      </c>
      <c r="C94" s="60" t="str">
        <f>IF(Data!B95="","",Data!C95)</f>
        <v/>
      </c>
      <c r="D94" s="59" t="str">
        <f>Data!DU95</f>
        <v/>
      </c>
      <c r="E94" s="59" t="str">
        <f>Data!DV95</f>
        <v/>
      </c>
      <c r="F94" s="61" t="str">
        <f>Data!DW95</f>
        <v/>
      </c>
      <c r="G94" s="60" t="str">
        <f>IF(Registrasi!$E$9="","KKM Belum Diisi, Silahkan Diisi Dulu",Data!DX95)</f>
        <v>KKM Belum Diisi, Silahkan Diisi Dulu</v>
      </c>
    </row>
    <row r="95" spans="1:7" x14ac:dyDescent="0.25">
      <c r="A95" t="str">
        <f>IFERROR(RANK(F95,$F$7:$F$106,0)+COUNTIF($F$7:$F95,F95)-1,"")</f>
        <v/>
      </c>
      <c r="B95" s="59" t="str">
        <f>Data!B96</f>
        <v/>
      </c>
      <c r="C95" s="60" t="str">
        <f>IF(Data!B96="","",Data!C96)</f>
        <v/>
      </c>
      <c r="D95" s="59" t="str">
        <f>Data!DU96</f>
        <v/>
      </c>
      <c r="E95" s="59" t="str">
        <f>Data!DV96</f>
        <v/>
      </c>
      <c r="F95" s="61" t="str">
        <f>Data!DW96</f>
        <v/>
      </c>
      <c r="G95" s="60" t="str">
        <f>IF(Registrasi!$E$9="","KKM Belum Diisi, Silahkan Diisi Dulu",Data!DX96)</f>
        <v>KKM Belum Diisi, Silahkan Diisi Dulu</v>
      </c>
    </row>
    <row r="96" spans="1:7" x14ac:dyDescent="0.25">
      <c r="A96" t="str">
        <f>IFERROR(RANK(F96,$F$7:$F$106,0)+COUNTIF($F$7:$F96,F96)-1,"")</f>
        <v/>
      </c>
      <c r="B96" s="59" t="str">
        <f>Data!B97</f>
        <v/>
      </c>
      <c r="C96" s="60" t="str">
        <f>IF(Data!B97="","",Data!C97)</f>
        <v/>
      </c>
      <c r="D96" s="59" t="str">
        <f>Data!DU97</f>
        <v/>
      </c>
      <c r="E96" s="59" t="str">
        <f>Data!DV97</f>
        <v/>
      </c>
      <c r="F96" s="61" t="str">
        <f>Data!DW97</f>
        <v/>
      </c>
      <c r="G96" s="60" t="str">
        <f>IF(Registrasi!$E$9="","KKM Belum Diisi, Silahkan Diisi Dulu",Data!DX97)</f>
        <v>KKM Belum Diisi, Silahkan Diisi Dulu</v>
      </c>
    </row>
    <row r="97" spans="1:7" x14ac:dyDescent="0.25">
      <c r="A97" t="str">
        <f>IFERROR(RANK(F97,$F$7:$F$106,0)+COUNTIF($F$7:$F97,F97)-1,"")</f>
        <v/>
      </c>
      <c r="B97" s="59" t="str">
        <f>Data!B98</f>
        <v/>
      </c>
      <c r="C97" s="60" t="str">
        <f>IF(Data!B98="","",Data!C98)</f>
        <v/>
      </c>
      <c r="D97" s="59" t="str">
        <f>Data!DU98</f>
        <v/>
      </c>
      <c r="E97" s="59" t="str">
        <f>Data!DV98</f>
        <v/>
      </c>
      <c r="F97" s="61" t="str">
        <f>Data!DW98</f>
        <v/>
      </c>
      <c r="G97" s="60" t="str">
        <f>IF(Registrasi!$E$9="","KKM Belum Diisi, Silahkan Diisi Dulu",Data!DX98)</f>
        <v>KKM Belum Diisi, Silahkan Diisi Dulu</v>
      </c>
    </row>
    <row r="98" spans="1:7" x14ac:dyDescent="0.25">
      <c r="A98" t="str">
        <f>IFERROR(RANK(F98,$F$7:$F$106,0)+COUNTIF($F$7:$F98,F98)-1,"")</f>
        <v/>
      </c>
      <c r="B98" s="59" t="str">
        <f>Data!B99</f>
        <v/>
      </c>
      <c r="C98" s="60" t="str">
        <f>IF(Data!B99="","",Data!C99)</f>
        <v/>
      </c>
      <c r="D98" s="59" t="str">
        <f>Data!DU99</f>
        <v/>
      </c>
      <c r="E98" s="59" t="str">
        <f>Data!DV99</f>
        <v/>
      </c>
      <c r="F98" s="61" t="str">
        <f>Data!DW99</f>
        <v/>
      </c>
      <c r="G98" s="60" t="str">
        <f>IF(Registrasi!$E$9="","KKM Belum Diisi, Silahkan Diisi Dulu",Data!DX99)</f>
        <v>KKM Belum Diisi, Silahkan Diisi Dulu</v>
      </c>
    </row>
    <row r="99" spans="1:7" x14ac:dyDescent="0.25">
      <c r="A99" t="str">
        <f>IFERROR(RANK(F99,$F$7:$F$106,0)+COUNTIF($F$7:$F99,F99)-1,"")</f>
        <v/>
      </c>
      <c r="B99" s="59" t="str">
        <f>Data!B100</f>
        <v/>
      </c>
      <c r="C99" s="60" t="str">
        <f>IF(Data!B100="","",Data!C100)</f>
        <v/>
      </c>
      <c r="D99" s="59" t="str">
        <f>Data!DU100</f>
        <v/>
      </c>
      <c r="E99" s="59" t="str">
        <f>Data!DV100</f>
        <v/>
      </c>
      <c r="F99" s="61" t="str">
        <f>Data!DW100</f>
        <v/>
      </c>
      <c r="G99" s="60" t="str">
        <f>IF(Registrasi!$E$9="","KKM Belum Diisi, Silahkan Diisi Dulu",Data!DX100)</f>
        <v>KKM Belum Diisi, Silahkan Diisi Dulu</v>
      </c>
    </row>
    <row r="100" spans="1:7" x14ac:dyDescent="0.25">
      <c r="A100" t="str">
        <f>IFERROR(RANK(F100,$F$7:$F$106,0)+COUNTIF($F$7:$F100,F100)-1,"")</f>
        <v/>
      </c>
      <c r="B100" s="59" t="str">
        <f>Data!B101</f>
        <v/>
      </c>
      <c r="C100" s="60" t="str">
        <f>IF(Data!B101="","",Data!C101)</f>
        <v/>
      </c>
      <c r="D100" s="59" t="str">
        <f>Data!DU101</f>
        <v/>
      </c>
      <c r="E100" s="59" t="str">
        <f>Data!DV101</f>
        <v/>
      </c>
      <c r="F100" s="61" t="str">
        <f>Data!DW101</f>
        <v/>
      </c>
      <c r="G100" s="60" t="str">
        <f>IF(Registrasi!$E$9="","KKM Belum Diisi, Silahkan Diisi Dulu",Data!DX101)</f>
        <v>KKM Belum Diisi, Silahkan Diisi Dulu</v>
      </c>
    </row>
    <row r="101" spans="1:7" x14ac:dyDescent="0.25">
      <c r="A101" t="str">
        <f>IFERROR(RANK(F101,$F$7:$F$106,0)+COUNTIF($F$7:$F101,F101)-1,"")</f>
        <v/>
      </c>
      <c r="B101" s="59" t="str">
        <f>Data!B102</f>
        <v/>
      </c>
      <c r="C101" s="60" t="str">
        <f>IF(Data!B102="","",Data!C102)</f>
        <v/>
      </c>
      <c r="D101" s="59" t="str">
        <f>Data!DU102</f>
        <v/>
      </c>
      <c r="E101" s="59" t="str">
        <f>Data!DV102</f>
        <v/>
      </c>
      <c r="F101" s="61" t="str">
        <f>Data!DW102</f>
        <v/>
      </c>
      <c r="G101" s="60" t="str">
        <f>IF(Registrasi!$E$9="","KKM Belum Diisi, Silahkan Diisi Dulu",Data!DX102)</f>
        <v>KKM Belum Diisi, Silahkan Diisi Dulu</v>
      </c>
    </row>
    <row r="102" spans="1:7" x14ac:dyDescent="0.25">
      <c r="A102" t="str">
        <f>IFERROR(RANK(F102,$F$7:$F$106,0)+COUNTIF($F$7:$F102,F102)-1,"")</f>
        <v/>
      </c>
      <c r="B102" s="59" t="str">
        <f>Data!B103</f>
        <v/>
      </c>
      <c r="C102" s="60" t="str">
        <f>IF(Data!B103="","",Data!C103)</f>
        <v/>
      </c>
      <c r="D102" s="59" t="str">
        <f>Data!DU103</f>
        <v/>
      </c>
      <c r="E102" s="59" t="str">
        <f>Data!DV103</f>
        <v/>
      </c>
      <c r="F102" s="61" t="str">
        <f>Data!DW103</f>
        <v/>
      </c>
      <c r="G102" s="60" t="str">
        <f>IF(Registrasi!$E$9="","KKM Belum Diisi, Silahkan Diisi Dulu",Data!DX103)</f>
        <v>KKM Belum Diisi, Silahkan Diisi Dulu</v>
      </c>
    </row>
    <row r="103" spans="1:7" x14ac:dyDescent="0.25">
      <c r="A103" t="str">
        <f>IFERROR(RANK(F103,$F$7:$F$106,0)+COUNTIF($F$7:$F103,F103)-1,"")</f>
        <v/>
      </c>
      <c r="B103" s="59" t="str">
        <f>Data!B104</f>
        <v/>
      </c>
      <c r="C103" s="60" t="str">
        <f>IF(Data!B104="","",Data!C104)</f>
        <v/>
      </c>
      <c r="D103" s="59" t="str">
        <f>Data!DU104</f>
        <v/>
      </c>
      <c r="E103" s="59" t="str">
        <f>Data!DV104</f>
        <v/>
      </c>
      <c r="F103" s="61" t="str">
        <f>Data!DW104</f>
        <v/>
      </c>
      <c r="G103" s="60" t="str">
        <f>IF(Registrasi!$E$9="","KKM Belum Diisi, Silahkan Diisi Dulu",Data!DX104)</f>
        <v>KKM Belum Diisi, Silahkan Diisi Dulu</v>
      </c>
    </row>
    <row r="104" spans="1:7" x14ac:dyDescent="0.25">
      <c r="A104" t="str">
        <f>IFERROR(RANK(F104,$F$7:$F$106,0)+COUNTIF($F$7:$F104,F104)-1,"")</f>
        <v/>
      </c>
      <c r="B104" s="59" t="str">
        <f>Data!B105</f>
        <v/>
      </c>
      <c r="C104" s="60" t="str">
        <f>IF(Data!B105="","",Data!C105)</f>
        <v/>
      </c>
      <c r="D104" s="59" t="str">
        <f>Data!DU105</f>
        <v/>
      </c>
      <c r="E104" s="59" t="str">
        <f>Data!DV105</f>
        <v/>
      </c>
      <c r="F104" s="61" t="str">
        <f>Data!DW105</f>
        <v/>
      </c>
      <c r="G104" s="60" t="str">
        <f>IF(Registrasi!$E$9="","KKM Belum Diisi, Silahkan Diisi Dulu",Data!DX105)</f>
        <v>KKM Belum Diisi, Silahkan Diisi Dulu</v>
      </c>
    </row>
    <row r="105" spans="1:7" x14ac:dyDescent="0.25">
      <c r="A105" t="str">
        <f>IFERROR(RANK(F105,$F$7:$F$106,0)+COUNTIF($F$7:$F105,F105)-1,"")</f>
        <v/>
      </c>
      <c r="B105" s="59" t="str">
        <f>Data!B106</f>
        <v/>
      </c>
      <c r="C105" s="60" t="str">
        <f>IF(Data!B106="","",Data!C106)</f>
        <v/>
      </c>
      <c r="D105" s="59" t="str">
        <f>Data!DU106</f>
        <v/>
      </c>
      <c r="E105" s="59" t="str">
        <f>Data!DV106</f>
        <v/>
      </c>
      <c r="F105" s="61" t="str">
        <f>Data!DW106</f>
        <v/>
      </c>
      <c r="G105" s="60" t="str">
        <f>IF(Registrasi!$E$9="","KKM Belum Diisi, Silahkan Diisi Dulu",Data!DX106)</f>
        <v>KKM Belum Diisi, Silahkan Diisi Dulu</v>
      </c>
    </row>
    <row r="106" spans="1:7" x14ac:dyDescent="0.25">
      <c r="A106" t="str">
        <f>IFERROR(RANK(F106,$F$7:$F$106,0)+COUNTIF($F$7:$F106,F106)-1,"")</f>
        <v/>
      </c>
      <c r="B106" s="59" t="str">
        <f>Data!B107</f>
        <v/>
      </c>
      <c r="C106" s="60" t="str">
        <f>IF(Data!B107="","",Data!C107)</f>
        <v/>
      </c>
      <c r="D106" s="59" t="str">
        <f>Data!DU107</f>
        <v/>
      </c>
      <c r="E106" s="59" t="str">
        <f>Data!DV107</f>
        <v/>
      </c>
      <c r="F106" s="61" t="str">
        <f>Data!DW107</f>
        <v/>
      </c>
      <c r="G106" s="60" t="str">
        <f>IF(Registrasi!$E$9="","KKM Belum Diisi, Silahkan Diisi Dulu",Data!DX107)</f>
        <v>KKM Belum Diisi, Silahkan Diisi Dulu</v>
      </c>
    </row>
  </sheetData>
  <sheetProtection algorithmName="SHA-512" hashValue="X9Q80GD20Ccbr0Nxv4aeDlgsDI1f8COvo5wST72IlwoUnV+lvnaQvz6YZEuQguqbJyz8uFl3x6fTwp+yRPgF5A==" saltValue="h9nl6lGUXWjLWR6woDgS/g==" spinCount="100000" sheet="1" formatCells="0" formatColumns="0" formatRows="0" insertColumns="0" insertRows="0" insertHyperlinks="0" deleteColumns="0" deleteRows="0" sort="0" autoFilter="0" pivotTables="0"/>
  <mergeCells count="4">
    <mergeCell ref="D4:G4"/>
    <mergeCell ref="B1:G1"/>
    <mergeCell ref="D2:G2"/>
    <mergeCell ref="D3:G3"/>
  </mergeCells>
  <hyperlinks>
    <hyperlink ref="B2" location="Data!A1" display="ke DATA"/>
    <hyperlink ref="B3" location="Rank!A1" display="RANGKING"/>
    <hyperlink ref="B4" location="Analisis!A1" display="ANALISIS"/>
  </hyperlink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106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E1"/>
    </sheetView>
  </sheetViews>
  <sheetFormatPr defaultRowHeight="15.75" x14ac:dyDescent="0.25"/>
  <cols>
    <col min="1" max="1" width="13.5703125" style="6" customWidth="1"/>
    <col min="2" max="2" width="33.140625" style="7" customWidth="1"/>
    <col min="3" max="5" width="14.5703125" style="6" customWidth="1"/>
  </cols>
  <sheetData>
    <row r="1" spans="1:6" s="5" customFormat="1" ht="18.75" x14ac:dyDescent="0.3">
      <c r="A1" s="168" t="s">
        <v>61</v>
      </c>
      <c r="B1" s="168"/>
      <c r="C1" s="168"/>
      <c r="D1" s="168"/>
      <c r="E1" s="168"/>
      <c r="F1" s="130"/>
    </row>
    <row r="2" spans="1:6" s="5" customFormat="1" ht="18.75" x14ac:dyDescent="0.3">
      <c r="A2" s="150" t="s">
        <v>74</v>
      </c>
      <c r="B2" s="147" t="s">
        <v>36</v>
      </c>
      <c r="C2" s="167">
        <f>Registrasi!E5</f>
        <v>0</v>
      </c>
      <c r="D2" s="167"/>
      <c r="E2" s="167"/>
    </row>
    <row r="3" spans="1:6" s="5" customFormat="1" ht="18.75" x14ac:dyDescent="0.3">
      <c r="A3" s="150" t="s">
        <v>66</v>
      </c>
      <c r="B3" s="147" t="s">
        <v>37</v>
      </c>
      <c r="C3" s="167">
        <f>Registrasi!E6</f>
        <v>0</v>
      </c>
      <c r="D3" s="167"/>
      <c r="E3" s="167"/>
    </row>
    <row r="4" spans="1:6" s="5" customFormat="1" ht="18.75" x14ac:dyDescent="0.3">
      <c r="A4" s="150" t="s">
        <v>73</v>
      </c>
      <c r="B4" s="147" t="s">
        <v>35</v>
      </c>
      <c r="C4" s="167">
        <f>Registrasi!E9</f>
        <v>0</v>
      </c>
      <c r="D4" s="167"/>
      <c r="E4" s="167"/>
    </row>
    <row r="5" spans="1:6" s="10" customFormat="1" ht="18.75" x14ac:dyDescent="0.3">
      <c r="A5" s="8"/>
      <c r="B5" s="9"/>
      <c r="C5" s="8"/>
      <c r="D5" s="8"/>
      <c r="E5" s="8"/>
    </row>
    <row r="6" spans="1:6" s="10" customFormat="1" ht="18.75" x14ac:dyDescent="0.3">
      <c r="A6" s="62" t="s">
        <v>29</v>
      </c>
      <c r="B6" s="62" t="s">
        <v>16</v>
      </c>
      <c r="C6" s="62" t="s">
        <v>17</v>
      </c>
      <c r="D6" s="62" t="s">
        <v>18</v>
      </c>
      <c r="E6" s="62" t="s">
        <v>66</v>
      </c>
    </row>
    <row r="7" spans="1:6" x14ac:dyDescent="0.25">
      <c r="A7" s="59" t="str">
        <f>Data!B8</f>
        <v>Jumlah Siswa Belum Diisi</v>
      </c>
      <c r="B7" s="60" t="str">
        <f>Hit.Rangking!C2</f>
        <v/>
      </c>
      <c r="C7" s="59" t="str">
        <f>Hit.Rangking!BL2</f>
        <v/>
      </c>
      <c r="D7" s="59" t="str">
        <f>Hit.Rangking!BM2</f>
        <v/>
      </c>
      <c r="E7" s="129" t="str">
        <f>Hit.Rangking!BN2</f>
        <v/>
      </c>
    </row>
    <row r="8" spans="1:6" x14ac:dyDescent="0.25">
      <c r="A8" s="59" t="str">
        <f>Data!B9</f>
        <v/>
      </c>
      <c r="B8" s="60" t="str">
        <f>Hit.Rangking!C3</f>
        <v/>
      </c>
      <c r="C8" s="59" t="str">
        <f>Hit.Rangking!BL3</f>
        <v/>
      </c>
      <c r="D8" s="59" t="str">
        <f>Hit.Rangking!BM3</f>
        <v/>
      </c>
      <c r="E8" s="129" t="str">
        <f>Hit.Rangking!BN3</f>
        <v/>
      </c>
    </row>
    <row r="9" spans="1:6" x14ac:dyDescent="0.25">
      <c r="A9" s="59" t="str">
        <f>Data!B10</f>
        <v/>
      </c>
      <c r="B9" s="60" t="str">
        <f>Hit.Rangking!C4</f>
        <v/>
      </c>
      <c r="C9" s="59" t="str">
        <f>Hit.Rangking!BL4</f>
        <v/>
      </c>
      <c r="D9" s="59" t="str">
        <f>Hit.Rangking!BM4</f>
        <v/>
      </c>
      <c r="E9" s="129" t="str">
        <f>Hit.Rangking!BN4</f>
        <v/>
      </c>
    </row>
    <row r="10" spans="1:6" x14ac:dyDescent="0.25">
      <c r="A10" s="59" t="str">
        <f>Data!B11</f>
        <v/>
      </c>
      <c r="B10" s="60" t="str">
        <f>Hit.Rangking!C5</f>
        <v/>
      </c>
      <c r="C10" s="59" t="str">
        <f>Hit.Rangking!BL5</f>
        <v/>
      </c>
      <c r="D10" s="59" t="str">
        <f>Hit.Rangking!BM5</f>
        <v/>
      </c>
      <c r="E10" s="129" t="str">
        <f>Hit.Rangking!BN5</f>
        <v/>
      </c>
    </row>
    <row r="11" spans="1:6" x14ac:dyDescent="0.25">
      <c r="A11" s="59" t="str">
        <f>Data!B12</f>
        <v/>
      </c>
      <c r="B11" s="60" t="str">
        <f>Hit.Rangking!C6</f>
        <v/>
      </c>
      <c r="C11" s="59" t="str">
        <f>Hit.Rangking!BL6</f>
        <v/>
      </c>
      <c r="D11" s="59" t="str">
        <f>Hit.Rangking!BM6</f>
        <v/>
      </c>
      <c r="E11" s="129" t="str">
        <f>Hit.Rangking!BN6</f>
        <v/>
      </c>
    </row>
    <row r="12" spans="1:6" x14ac:dyDescent="0.25">
      <c r="A12" s="59" t="str">
        <f>Data!B13</f>
        <v/>
      </c>
      <c r="B12" s="60" t="str">
        <f>Hit.Rangking!C7</f>
        <v/>
      </c>
      <c r="C12" s="59" t="str">
        <f>Hit.Rangking!BL7</f>
        <v/>
      </c>
      <c r="D12" s="59" t="str">
        <f>Hit.Rangking!BM7</f>
        <v/>
      </c>
      <c r="E12" s="129" t="str">
        <f>Hit.Rangking!BN7</f>
        <v/>
      </c>
    </row>
    <row r="13" spans="1:6" x14ac:dyDescent="0.25">
      <c r="A13" s="59" t="str">
        <f>Data!B14</f>
        <v/>
      </c>
      <c r="B13" s="60" t="str">
        <f>Hit.Rangking!C8</f>
        <v/>
      </c>
      <c r="C13" s="59" t="str">
        <f>Hit.Rangking!BL8</f>
        <v/>
      </c>
      <c r="D13" s="59" t="str">
        <f>Hit.Rangking!BM8</f>
        <v/>
      </c>
      <c r="E13" s="129" t="str">
        <f>Hit.Rangking!BN8</f>
        <v/>
      </c>
    </row>
    <row r="14" spans="1:6" x14ac:dyDescent="0.25">
      <c r="A14" s="59" t="str">
        <f>Data!B15</f>
        <v/>
      </c>
      <c r="B14" s="60" t="str">
        <f>Hit.Rangking!C9</f>
        <v/>
      </c>
      <c r="C14" s="59" t="str">
        <f>Hit.Rangking!BL9</f>
        <v/>
      </c>
      <c r="D14" s="59" t="str">
        <f>Hit.Rangking!BM9</f>
        <v/>
      </c>
      <c r="E14" s="129" t="str">
        <f>Hit.Rangking!BN9</f>
        <v/>
      </c>
    </row>
    <row r="15" spans="1:6" x14ac:dyDescent="0.25">
      <c r="A15" s="59" t="str">
        <f>Data!B16</f>
        <v/>
      </c>
      <c r="B15" s="60" t="str">
        <f>Hit.Rangking!C10</f>
        <v/>
      </c>
      <c r="C15" s="59" t="str">
        <f>Hit.Rangking!BL10</f>
        <v/>
      </c>
      <c r="D15" s="59" t="str">
        <f>Hit.Rangking!BM10</f>
        <v/>
      </c>
      <c r="E15" s="129" t="str">
        <f>Hit.Rangking!BN10</f>
        <v/>
      </c>
    </row>
    <row r="16" spans="1:6" x14ac:dyDescent="0.25">
      <c r="A16" s="59" t="str">
        <f>Data!B17</f>
        <v/>
      </c>
      <c r="B16" s="60" t="str">
        <f>Hit.Rangking!C11</f>
        <v/>
      </c>
      <c r="C16" s="59" t="str">
        <f>Hit.Rangking!BL11</f>
        <v/>
      </c>
      <c r="D16" s="59" t="str">
        <f>Hit.Rangking!BM11</f>
        <v/>
      </c>
      <c r="E16" s="129" t="str">
        <f>Hit.Rangking!BN11</f>
        <v/>
      </c>
    </row>
    <row r="17" spans="1:5" x14ac:dyDescent="0.25">
      <c r="A17" s="59" t="str">
        <f>Data!B18</f>
        <v/>
      </c>
      <c r="B17" s="60" t="str">
        <f>Hit.Rangking!C12</f>
        <v/>
      </c>
      <c r="C17" s="59" t="str">
        <f>Hit.Rangking!BL12</f>
        <v/>
      </c>
      <c r="D17" s="59" t="str">
        <f>Hit.Rangking!BM12</f>
        <v/>
      </c>
      <c r="E17" s="129" t="str">
        <f>Hit.Rangking!BN12</f>
        <v/>
      </c>
    </row>
    <row r="18" spans="1:5" x14ac:dyDescent="0.25">
      <c r="A18" s="59" t="str">
        <f>Data!B19</f>
        <v/>
      </c>
      <c r="B18" s="60" t="str">
        <f>Hit.Rangking!C13</f>
        <v/>
      </c>
      <c r="C18" s="59" t="str">
        <f>Hit.Rangking!BL13</f>
        <v/>
      </c>
      <c r="D18" s="59" t="str">
        <f>Hit.Rangking!BM13</f>
        <v/>
      </c>
      <c r="E18" s="129" t="str">
        <f>Hit.Rangking!BN13</f>
        <v/>
      </c>
    </row>
    <row r="19" spans="1:5" x14ac:dyDescent="0.25">
      <c r="A19" s="59" t="str">
        <f>Data!B20</f>
        <v/>
      </c>
      <c r="B19" s="60" t="str">
        <f>Hit.Rangking!C14</f>
        <v/>
      </c>
      <c r="C19" s="59" t="str">
        <f>Hit.Rangking!BL14</f>
        <v/>
      </c>
      <c r="D19" s="59" t="str">
        <f>Hit.Rangking!BM14</f>
        <v/>
      </c>
      <c r="E19" s="129" t="str">
        <f>Hit.Rangking!BN14</f>
        <v/>
      </c>
    </row>
    <row r="20" spans="1:5" x14ac:dyDescent="0.25">
      <c r="A20" s="59" t="str">
        <f>Data!B21</f>
        <v/>
      </c>
      <c r="B20" s="60" t="str">
        <f>Hit.Rangking!C15</f>
        <v/>
      </c>
      <c r="C20" s="59" t="str">
        <f>Hit.Rangking!BL15</f>
        <v/>
      </c>
      <c r="D20" s="59" t="str">
        <f>Hit.Rangking!BM15</f>
        <v/>
      </c>
      <c r="E20" s="129" t="str">
        <f>Hit.Rangking!BN15</f>
        <v/>
      </c>
    </row>
    <row r="21" spans="1:5" x14ac:dyDescent="0.25">
      <c r="A21" s="59" t="str">
        <f>Data!B22</f>
        <v/>
      </c>
      <c r="B21" s="60" t="str">
        <f>Hit.Rangking!C16</f>
        <v/>
      </c>
      <c r="C21" s="59" t="str">
        <f>Hit.Rangking!BL16</f>
        <v/>
      </c>
      <c r="D21" s="59" t="str">
        <f>Hit.Rangking!BM16</f>
        <v/>
      </c>
      <c r="E21" s="129" t="str">
        <f>Hit.Rangking!BN16</f>
        <v/>
      </c>
    </row>
    <row r="22" spans="1:5" x14ac:dyDescent="0.25">
      <c r="A22" s="59" t="str">
        <f>Data!B23</f>
        <v/>
      </c>
      <c r="B22" s="60" t="str">
        <f>Hit.Rangking!C17</f>
        <v/>
      </c>
      <c r="C22" s="59" t="str">
        <f>Hit.Rangking!BL17</f>
        <v/>
      </c>
      <c r="D22" s="59" t="str">
        <f>Hit.Rangking!BM17</f>
        <v/>
      </c>
      <c r="E22" s="129" t="str">
        <f>Hit.Rangking!BN17</f>
        <v/>
      </c>
    </row>
    <row r="23" spans="1:5" x14ac:dyDescent="0.25">
      <c r="A23" s="59" t="str">
        <f>Data!B24</f>
        <v/>
      </c>
      <c r="B23" s="60" t="str">
        <f>Hit.Rangking!C18</f>
        <v/>
      </c>
      <c r="C23" s="59" t="str">
        <f>Hit.Rangking!BL18</f>
        <v/>
      </c>
      <c r="D23" s="59" t="str">
        <f>Hit.Rangking!BM18</f>
        <v/>
      </c>
      <c r="E23" s="129" t="str">
        <f>Hit.Rangking!BN18</f>
        <v/>
      </c>
    </row>
    <row r="24" spans="1:5" x14ac:dyDescent="0.25">
      <c r="A24" s="59" t="str">
        <f>Data!B25</f>
        <v/>
      </c>
      <c r="B24" s="60" t="str">
        <f>Hit.Rangking!C19</f>
        <v/>
      </c>
      <c r="C24" s="59" t="str">
        <f>Hit.Rangking!BL19</f>
        <v/>
      </c>
      <c r="D24" s="59" t="str">
        <f>Hit.Rangking!BM19</f>
        <v/>
      </c>
      <c r="E24" s="129" t="str">
        <f>Hit.Rangking!BN19</f>
        <v/>
      </c>
    </row>
    <row r="25" spans="1:5" x14ac:dyDescent="0.25">
      <c r="A25" s="59" t="str">
        <f>Data!B26</f>
        <v/>
      </c>
      <c r="B25" s="60" t="str">
        <f>Hit.Rangking!C20</f>
        <v/>
      </c>
      <c r="C25" s="59" t="str">
        <f>Hit.Rangking!BL20</f>
        <v/>
      </c>
      <c r="D25" s="59" t="str">
        <f>Hit.Rangking!BM20</f>
        <v/>
      </c>
      <c r="E25" s="129" t="str">
        <f>Hit.Rangking!BN20</f>
        <v/>
      </c>
    </row>
    <row r="26" spans="1:5" x14ac:dyDescent="0.25">
      <c r="A26" s="59" t="str">
        <f>Data!B27</f>
        <v/>
      </c>
      <c r="B26" s="60" t="str">
        <f>Hit.Rangking!C21</f>
        <v/>
      </c>
      <c r="C26" s="59" t="str">
        <f>Hit.Rangking!BL21</f>
        <v/>
      </c>
      <c r="D26" s="59" t="str">
        <f>Hit.Rangking!BM21</f>
        <v/>
      </c>
      <c r="E26" s="129" t="str">
        <f>Hit.Rangking!BN21</f>
        <v/>
      </c>
    </row>
    <row r="27" spans="1:5" x14ac:dyDescent="0.25">
      <c r="A27" s="59" t="str">
        <f>Data!B28</f>
        <v/>
      </c>
      <c r="B27" s="60" t="str">
        <f>Hit.Rangking!C22</f>
        <v/>
      </c>
      <c r="C27" s="59" t="str">
        <f>Hit.Rangking!BL22</f>
        <v/>
      </c>
      <c r="D27" s="59" t="str">
        <f>Hit.Rangking!BM22</f>
        <v/>
      </c>
      <c r="E27" s="129" t="str">
        <f>Hit.Rangking!BN22</f>
        <v/>
      </c>
    </row>
    <row r="28" spans="1:5" x14ac:dyDescent="0.25">
      <c r="A28" s="59" t="str">
        <f>Data!B29</f>
        <v/>
      </c>
      <c r="B28" s="60" t="str">
        <f>Hit.Rangking!C23</f>
        <v/>
      </c>
      <c r="C28" s="59" t="str">
        <f>Hit.Rangking!BL23</f>
        <v/>
      </c>
      <c r="D28" s="59" t="str">
        <f>Hit.Rangking!BM23</f>
        <v/>
      </c>
      <c r="E28" s="129" t="str">
        <f>Hit.Rangking!BN23</f>
        <v/>
      </c>
    </row>
    <row r="29" spans="1:5" x14ac:dyDescent="0.25">
      <c r="A29" s="59" t="str">
        <f>Data!B30</f>
        <v/>
      </c>
      <c r="B29" s="60" t="str">
        <f>Hit.Rangking!C24</f>
        <v/>
      </c>
      <c r="C29" s="59" t="str">
        <f>Hit.Rangking!BL24</f>
        <v/>
      </c>
      <c r="D29" s="59" t="str">
        <f>Hit.Rangking!BM24</f>
        <v/>
      </c>
      <c r="E29" s="129" t="str">
        <f>Hit.Rangking!BN24</f>
        <v/>
      </c>
    </row>
    <row r="30" spans="1:5" x14ac:dyDescent="0.25">
      <c r="A30" s="59" t="str">
        <f>Data!B31</f>
        <v/>
      </c>
      <c r="B30" s="60" t="str">
        <f>Hit.Rangking!C25</f>
        <v/>
      </c>
      <c r="C30" s="59" t="str">
        <f>Hit.Rangking!BL25</f>
        <v/>
      </c>
      <c r="D30" s="59" t="str">
        <f>Hit.Rangking!BM25</f>
        <v/>
      </c>
      <c r="E30" s="129" t="str">
        <f>Hit.Rangking!BN25</f>
        <v/>
      </c>
    </row>
    <row r="31" spans="1:5" x14ac:dyDescent="0.25">
      <c r="A31" s="59" t="str">
        <f>Data!B32</f>
        <v/>
      </c>
      <c r="B31" s="60" t="str">
        <f>Hit.Rangking!C26</f>
        <v/>
      </c>
      <c r="C31" s="59" t="str">
        <f>Hit.Rangking!BL26</f>
        <v/>
      </c>
      <c r="D31" s="59" t="str">
        <f>Hit.Rangking!BM26</f>
        <v/>
      </c>
      <c r="E31" s="129" t="str">
        <f>Hit.Rangking!BN26</f>
        <v/>
      </c>
    </row>
    <row r="32" spans="1:5" x14ac:dyDescent="0.25">
      <c r="A32" s="59" t="str">
        <f>Data!B33</f>
        <v/>
      </c>
      <c r="B32" s="60" t="str">
        <f>Hit.Rangking!C27</f>
        <v/>
      </c>
      <c r="C32" s="59" t="str">
        <f>Hit.Rangking!BL27</f>
        <v/>
      </c>
      <c r="D32" s="59" t="str">
        <f>Hit.Rangking!BM27</f>
        <v/>
      </c>
      <c r="E32" s="129" t="str">
        <f>Hit.Rangking!BN27</f>
        <v/>
      </c>
    </row>
    <row r="33" spans="1:5" x14ac:dyDescent="0.25">
      <c r="A33" s="59" t="str">
        <f>Data!B34</f>
        <v/>
      </c>
      <c r="B33" s="60" t="str">
        <f>Hit.Rangking!C28</f>
        <v/>
      </c>
      <c r="C33" s="59" t="str">
        <f>Hit.Rangking!BL28</f>
        <v/>
      </c>
      <c r="D33" s="59" t="str">
        <f>Hit.Rangking!BM28</f>
        <v/>
      </c>
      <c r="E33" s="129" t="str">
        <f>Hit.Rangking!BN28</f>
        <v/>
      </c>
    </row>
    <row r="34" spans="1:5" x14ac:dyDescent="0.25">
      <c r="A34" s="59" t="str">
        <f>Data!B35</f>
        <v/>
      </c>
      <c r="B34" s="60" t="str">
        <f>Hit.Rangking!C29</f>
        <v/>
      </c>
      <c r="C34" s="59" t="str">
        <f>Hit.Rangking!BL29</f>
        <v/>
      </c>
      <c r="D34" s="59" t="str">
        <f>Hit.Rangking!BM29</f>
        <v/>
      </c>
      <c r="E34" s="129" t="str">
        <f>Hit.Rangking!BN29</f>
        <v/>
      </c>
    </row>
    <row r="35" spans="1:5" x14ac:dyDescent="0.25">
      <c r="A35" s="59" t="str">
        <f>Data!B36</f>
        <v/>
      </c>
      <c r="B35" s="60" t="str">
        <f>Hit.Rangking!C30</f>
        <v/>
      </c>
      <c r="C35" s="59" t="str">
        <f>Hit.Rangking!BL30</f>
        <v/>
      </c>
      <c r="D35" s="59" t="str">
        <f>Hit.Rangking!BM30</f>
        <v/>
      </c>
      <c r="E35" s="129" t="str">
        <f>Hit.Rangking!BN30</f>
        <v/>
      </c>
    </row>
    <row r="36" spans="1:5" x14ac:dyDescent="0.25">
      <c r="A36" s="59" t="str">
        <f>Data!B37</f>
        <v/>
      </c>
      <c r="B36" s="60" t="str">
        <f>Hit.Rangking!C31</f>
        <v/>
      </c>
      <c r="C36" s="59" t="str">
        <f>Hit.Rangking!BL31</f>
        <v/>
      </c>
      <c r="D36" s="59" t="str">
        <f>Hit.Rangking!BM31</f>
        <v/>
      </c>
      <c r="E36" s="129" t="str">
        <f>Hit.Rangking!BN31</f>
        <v/>
      </c>
    </row>
    <row r="37" spans="1:5" x14ac:dyDescent="0.25">
      <c r="A37" s="59" t="str">
        <f>Data!B38</f>
        <v/>
      </c>
      <c r="B37" s="60" t="str">
        <f>Hit.Rangking!C32</f>
        <v/>
      </c>
      <c r="C37" s="59" t="str">
        <f>Hit.Rangking!BL32</f>
        <v/>
      </c>
      <c r="D37" s="59" t="str">
        <f>Hit.Rangking!BM32</f>
        <v/>
      </c>
      <c r="E37" s="129" t="str">
        <f>Hit.Rangking!BN32</f>
        <v/>
      </c>
    </row>
    <row r="38" spans="1:5" x14ac:dyDescent="0.25">
      <c r="A38" s="59" t="str">
        <f>Data!B39</f>
        <v/>
      </c>
      <c r="B38" s="60" t="str">
        <f>Hit.Rangking!C33</f>
        <v/>
      </c>
      <c r="C38" s="59" t="str">
        <f>Hit.Rangking!BL33</f>
        <v/>
      </c>
      <c r="D38" s="59" t="str">
        <f>Hit.Rangking!BM33</f>
        <v/>
      </c>
      <c r="E38" s="129" t="str">
        <f>Hit.Rangking!BN33</f>
        <v/>
      </c>
    </row>
    <row r="39" spans="1:5" x14ac:dyDescent="0.25">
      <c r="A39" s="59" t="str">
        <f>Data!B40</f>
        <v/>
      </c>
      <c r="B39" s="60" t="str">
        <f>Hit.Rangking!C34</f>
        <v/>
      </c>
      <c r="C39" s="59" t="str">
        <f>Hit.Rangking!BL34</f>
        <v/>
      </c>
      <c r="D39" s="59" t="str">
        <f>Hit.Rangking!BM34</f>
        <v/>
      </c>
      <c r="E39" s="129" t="str">
        <f>Hit.Rangking!BN34</f>
        <v/>
      </c>
    </row>
    <row r="40" spans="1:5" x14ac:dyDescent="0.25">
      <c r="A40" s="59" t="str">
        <f>Data!B41</f>
        <v/>
      </c>
      <c r="B40" s="60" t="str">
        <f>Hit.Rangking!C35</f>
        <v/>
      </c>
      <c r="C40" s="59" t="str">
        <f>Hit.Rangking!BL35</f>
        <v/>
      </c>
      <c r="D40" s="59" t="str">
        <f>Hit.Rangking!BM35</f>
        <v/>
      </c>
      <c r="E40" s="129" t="str">
        <f>Hit.Rangking!BN35</f>
        <v/>
      </c>
    </row>
    <row r="41" spans="1:5" x14ac:dyDescent="0.25">
      <c r="A41" s="59" t="str">
        <f>Data!B42</f>
        <v/>
      </c>
      <c r="B41" s="60" t="str">
        <f>Hit.Rangking!C36</f>
        <v/>
      </c>
      <c r="C41" s="59" t="str">
        <f>Hit.Rangking!BL36</f>
        <v/>
      </c>
      <c r="D41" s="59" t="str">
        <f>Hit.Rangking!BM36</f>
        <v/>
      </c>
      <c r="E41" s="129" t="str">
        <f>Hit.Rangking!BN36</f>
        <v/>
      </c>
    </row>
    <row r="42" spans="1:5" x14ac:dyDescent="0.25">
      <c r="A42" s="59" t="str">
        <f>Data!B43</f>
        <v/>
      </c>
      <c r="B42" s="60" t="str">
        <f>Hit.Rangking!C37</f>
        <v/>
      </c>
      <c r="C42" s="59" t="str">
        <f>Hit.Rangking!BL37</f>
        <v/>
      </c>
      <c r="D42" s="59" t="str">
        <f>Hit.Rangking!BM37</f>
        <v/>
      </c>
      <c r="E42" s="129" t="str">
        <f>Hit.Rangking!BN37</f>
        <v/>
      </c>
    </row>
    <row r="43" spans="1:5" x14ac:dyDescent="0.25">
      <c r="A43" s="59" t="str">
        <f>Data!B44</f>
        <v/>
      </c>
      <c r="B43" s="60" t="str">
        <f>Hit.Rangking!C38</f>
        <v/>
      </c>
      <c r="C43" s="59" t="str">
        <f>Hit.Rangking!BL38</f>
        <v/>
      </c>
      <c r="D43" s="59" t="str">
        <f>Hit.Rangking!BM38</f>
        <v/>
      </c>
      <c r="E43" s="129" t="str">
        <f>Hit.Rangking!BN38</f>
        <v/>
      </c>
    </row>
    <row r="44" spans="1:5" x14ac:dyDescent="0.25">
      <c r="A44" s="59" t="str">
        <f>Data!B45</f>
        <v/>
      </c>
      <c r="B44" s="60" t="str">
        <f>Hit.Rangking!C39</f>
        <v/>
      </c>
      <c r="C44" s="59" t="str">
        <f>Hit.Rangking!BL39</f>
        <v/>
      </c>
      <c r="D44" s="59" t="str">
        <f>Hit.Rangking!BM39</f>
        <v/>
      </c>
      <c r="E44" s="129" t="str">
        <f>Hit.Rangking!BN39</f>
        <v/>
      </c>
    </row>
    <row r="45" spans="1:5" x14ac:dyDescent="0.25">
      <c r="A45" s="59" t="str">
        <f>Data!B46</f>
        <v/>
      </c>
      <c r="B45" s="60" t="str">
        <f>Hit.Rangking!C40</f>
        <v/>
      </c>
      <c r="C45" s="59" t="str">
        <f>Hit.Rangking!BL40</f>
        <v/>
      </c>
      <c r="D45" s="59" t="str">
        <f>Hit.Rangking!BM40</f>
        <v/>
      </c>
      <c r="E45" s="129" t="str">
        <f>Hit.Rangking!BN40</f>
        <v/>
      </c>
    </row>
    <row r="46" spans="1:5" x14ac:dyDescent="0.25">
      <c r="A46" s="59" t="str">
        <f>Data!B47</f>
        <v/>
      </c>
      <c r="B46" s="60" t="str">
        <f>Hit.Rangking!C41</f>
        <v/>
      </c>
      <c r="C46" s="59" t="str">
        <f>Hit.Rangking!BL41</f>
        <v/>
      </c>
      <c r="D46" s="59" t="str">
        <f>Hit.Rangking!BM41</f>
        <v/>
      </c>
      <c r="E46" s="129" t="str">
        <f>Hit.Rangking!BN41</f>
        <v/>
      </c>
    </row>
    <row r="47" spans="1:5" x14ac:dyDescent="0.25">
      <c r="A47" s="59" t="str">
        <f>Data!B48</f>
        <v/>
      </c>
      <c r="B47" s="60" t="str">
        <f>Hit.Rangking!C42</f>
        <v/>
      </c>
      <c r="C47" s="59" t="str">
        <f>Hit.Rangking!BL42</f>
        <v/>
      </c>
      <c r="D47" s="59" t="str">
        <f>Hit.Rangking!BM42</f>
        <v/>
      </c>
      <c r="E47" s="129" t="str">
        <f>Hit.Rangking!BN42</f>
        <v/>
      </c>
    </row>
    <row r="48" spans="1:5" x14ac:dyDescent="0.25">
      <c r="A48" s="59" t="str">
        <f>Data!B49</f>
        <v/>
      </c>
      <c r="B48" s="60" t="str">
        <f>Hit.Rangking!C43</f>
        <v/>
      </c>
      <c r="C48" s="59" t="str">
        <f>Hit.Rangking!BL43</f>
        <v/>
      </c>
      <c r="D48" s="59" t="str">
        <f>Hit.Rangking!BM43</f>
        <v/>
      </c>
      <c r="E48" s="129" t="str">
        <f>Hit.Rangking!BN43</f>
        <v/>
      </c>
    </row>
    <row r="49" spans="1:5" x14ac:dyDescent="0.25">
      <c r="A49" s="59" t="str">
        <f>Data!B50</f>
        <v/>
      </c>
      <c r="B49" s="60" t="str">
        <f>Hit.Rangking!C44</f>
        <v/>
      </c>
      <c r="C49" s="59" t="str">
        <f>Hit.Rangking!BL44</f>
        <v/>
      </c>
      <c r="D49" s="59" t="str">
        <f>Hit.Rangking!BM44</f>
        <v/>
      </c>
      <c r="E49" s="129" t="str">
        <f>Hit.Rangking!BN44</f>
        <v/>
      </c>
    </row>
    <row r="50" spans="1:5" x14ac:dyDescent="0.25">
      <c r="A50" s="59" t="str">
        <f>Data!B51</f>
        <v/>
      </c>
      <c r="B50" s="60" t="str">
        <f>Hit.Rangking!C45</f>
        <v/>
      </c>
      <c r="C50" s="59" t="str">
        <f>Hit.Rangking!BL45</f>
        <v/>
      </c>
      <c r="D50" s="59" t="str">
        <f>Hit.Rangking!BM45</f>
        <v/>
      </c>
      <c r="E50" s="129" t="str">
        <f>Hit.Rangking!BN45</f>
        <v/>
      </c>
    </row>
    <row r="51" spans="1:5" x14ac:dyDescent="0.25">
      <c r="A51" s="59" t="str">
        <f>Data!B52</f>
        <v/>
      </c>
      <c r="B51" s="60" t="str">
        <f>Hit.Rangking!C46</f>
        <v/>
      </c>
      <c r="C51" s="59" t="str">
        <f>Hit.Rangking!BL46</f>
        <v/>
      </c>
      <c r="D51" s="59" t="str">
        <f>Hit.Rangking!BM46</f>
        <v/>
      </c>
      <c r="E51" s="129" t="str">
        <f>Hit.Rangking!BN46</f>
        <v/>
      </c>
    </row>
    <row r="52" spans="1:5" x14ac:dyDescent="0.25">
      <c r="A52" s="59" t="str">
        <f>Data!B53</f>
        <v/>
      </c>
      <c r="B52" s="60" t="str">
        <f>Hit.Rangking!C47</f>
        <v/>
      </c>
      <c r="C52" s="59" t="str">
        <f>Hit.Rangking!BL47</f>
        <v/>
      </c>
      <c r="D52" s="59" t="str">
        <f>Hit.Rangking!BM47</f>
        <v/>
      </c>
      <c r="E52" s="129" t="str">
        <f>Hit.Rangking!BN47</f>
        <v/>
      </c>
    </row>
    <row r="53" spans="1:5" x14ac:dyDescent="0.25">
      <c r="A53" s="59" t="str">
        <f>Data!B54</f>
        <v/>
      </c>
      <c r="B53" s="60" t="str">
        <f>Hit.Rangking!C48</f>
        <v/>
      </c>
      <c r="C53" s="59" t="str">
        <f>Hit.Rangking!BL48</f>
        <v/>
      </c>
      <c r="D53" s="59" t="str">
        <f>Hit.Rangking!BM48</f>
        <v/>
      </c>
      <c r="E53" s="129" t="str">
        <f>Hit.Rangking!BN48</f>
        <v/>
      </c>
    </row>
    <row r="54" spans="1:5" x14ac:dyDescent="0.25">
      <c r="A54" s="59" t="str">
        <f>Data!B55</f>
        <v/>
      </c>
      <c r="B54" s="60" t="str">
        <f>Hit.Rangking!C49</f>
        <v/>
      </c>
      <c r="C54" s="59" t="str">
        <f>Hit.Rangking!BL49</f>
        <v/>
      </c>
      <c r="D54" s="59" t="str">
        <f>Hit.Rangking!BM49</f>
        <v/>
      </c>
      <c r="E54" s="129" t="str">
        <f>Hit.Rangking!BN49</f>
        <v/>
      </c>
    </row>
    <row r="55" spans="1:5" x14ac:dyDescent="0.25">
      <c r="A55" s="59" t="str">
        <f>Data!B56</f>
        <v/>
      </c>
      <c r="B55" s="60" t="str">
        <f>Hit.Rangking!C50</f>
        <v/>
      </c>
      <c r="C55" s="59" t="str">
        <f>Hit.Rangking!BL50</f>
        <v/>
      </c>
      <c r="D55" s="59" t="str">
        <f>Hit.Rangking!BM50</f>
        <v/>
      </c>
      <c r="E55" s="129" t="str">
        <f>Hit.Rangking!BN50</f>
        <v/>
      </c>
    </row>
    <row r="56" spans="1:5" x14ac:dyDescent="0.25">
      <c r="A56" s="59" t="str">
        <f>Data!B57</f>
        <v/>
      </c>
      <c r="B56" s="60" t="str">
        <f>Hit.Rangking!C51</f>
        <v/>
      </c>
      <c r="C56" s="59" t="str">
        <f>Hit.Rangking!BL51</f>
        <v/>
      </c>
      <c r="D56" s="59" t="str">
        <f>Hit.Rangking!BM51</f>
        <v/>
      </c>
      <c r="E56" s="129" t="str">
        <f>Hit.Rangking!BN51</f>
        <v/>
      </c>
    </row>
    <row r="57" spans="1:5" x14ac:dyDescent="0.25">
      <c r="A57" s="59" t="str">
        <f>Data!B58</f>
        <v/>
      </c>
      <c r="B57" s="60" t="str">
        <f>Hit.Rangking!C52</f>
        <v/>
      </c>
      <c r="C57" s="59" t="str">
        <f>Hit.Rangking!BL52</f>
        <v/>
      </c>
      <c r="D57" s="59" t="str">
        <f>Hit.Rangking!BM52</f>
        <v/>
      </c>
      <c r="E57" s="129" t="str">
        <f>Hit.Rangking!BN52</f>
        <v/>
      </c>
    </row>
    <row r="58" spans="1:5" x14ac:dyDescent="0.25">
      <c r="A58" s="59" t="str">
        <f>Data!B59</f>
        <v/>
      </c>
      <c r="B58" s="60" t="str">
        <f>Hit.Rangking!C53</f>
        <v/>
      </c>
      <c r="C58" s="59" t="str">
        <f>Hit.Rangking!BL53</f>
        <v/>
      </c>
      <c r="D58" s="59" t="str">
        <f>Hit.Rangking!BM53</f>
        <v/>
      </c>
      <c r="E58" s="129" t="str">
        <f>Hit.Rangking!BN53</f>
        <v/>
      </c>
    </row>
    <row r="59" spans="1:5" x14ac:dyDescent="0.25">
      <c r="A59" s="59" t="str">
        <f>Data!B60</f>
        <v/>
      </c>
      <c r="B59" s="60" t="str">
        <f>Hit.Rangking!C54</f>
        <v/>
      </c>
      <c r="C59" s="59" t="str">
        <f>Hit.Rangking!BL54</f>
        <v/>
      </c>
      <c r="D59" s="59" t="str">
        <f>Hit.Rangking!BM54</f>
        <v/>
      </c>
      <c r="E59" s="129" t="str">
        <f>Hit.Rangking!BN54</f>
        <v/>
      </c>
    </row>
    <row r="60" spans="1:5" x14ac:dyDescent="0.25">
      <c r="A60" s="59" t="str">
        <f>Data!B61</f>
        <v/>
      </c>
      <c r="B60" s="60" t="str">
        <f>Hit.Rangking!C55</f>
        <v/>
      </c>
      <c r="C60" s="59" t="str">
        <f>Hit.Rangking!BL55</f>
        <v/>
      </c>
      <c r="D60" s="59" t="str">
        <f>Hit.Rangking!BM55</f>
        <v/>
      </c>
      <c r="E60" s="129" t="str">
        <f>Hit.Rangking!BN55</f>
        <v/>
      </c>
    </row>
    <row r="61" spans="1:5" x14ac:dyDescent="0.25">
      <c r="A61" s="59" t="str">
        <f>Data!B62</f>
        <v/>
      </c>
      <c r="B61" s="60" t="str">
        <f>Hit.Rangking!C56</f>
        <v/>
      </c>
      <c r="C61" s="59" t="str">
        <f>Hit.Rangking!BL56</f>
        <v/>
      </c>
      <c r="D61" s="59" t="str">
        <f>Hit.Rangking!BM56</f>
        <v/>
      </c>
      <c r="E61" s="129" t="str">
        <f>Hit.Rangking!BN56</f>
        <v/>
      </c>
    </row>
    <row r="62" spans="1:5" x14ac:dyDescent="0.25">
      <c r="A62" s="59" t="str">
        <f>Data!B63</f>
        <v/>
      </c>
      <c r="B62" s="60" t="str">
        <f>Hit.Rangking!C57</f>
        <v/>
      </c>
      <c r="C62" s="59" t="str">
        <f>Hit.Rangking!BL57</f>
        <v/>
      </c>
      <c r="D62" s="59" t="str">
        <f>Hit.Rangking!BM57</f>
        <v/>
      </c>
      <c r="E62" s="129" t="str">
        <f>Hit.Rangking!BN57</f>
        <v/>
      </c>
    </row>
    <row r="63" spans="1:5" x14ac:dyDescent="0.25">
      <c r="A63" s="59" t="str">
        <f>Data!B64</f>
        <v/>
      </c>
      <c r="B63" s="60" t="str">
        <f>Hit.Rangking!C58</f>
        <v/>
      </c>
      <c r="C63" s="59" t="str">
        <f>Hit.Rangking!BL58</f>
        <v/>
      </c>
      <c r="D63" s="59" t="str">
        <f>Hit.Rangking!BM58</f>
        <v/>
      </c>
      <c r="E63" s="129" t="str">
        <f>Hit.Rangking!BN58</f>
        <v/>
      </c>
    </row>
    <row r="64" spans="1:5" x14ac:dyDescent="0.25">
      <c r="A64" s="59" t="str">
        <f>Data!B65</f>
        <v/>
      </c>
      <c r="B64" s="60" t="str">
        <f>Hit.Rangking!C59</f>
        <v/>
      </c>
      <c r="C64" s="59" t="str">
        <f>Hit.Rangking!BL59</f>
        <v/>
      </c>
      <c r="D64" s="59" t="str">
        <f>Hit.Rangking!BM59</f>
        <v/>
      </c>
      <c r="E64" s="129" t="str">
        <f>Hit.Rangking!BN59</f>
        <v/>
      </c>
    </row>
    <row r="65" spans="1:5" x14ac:dyDescent="0.25">
      <c r="A65" s="59" t="str">
        <f>Data!B66</f>
        <v/>
      </c>
      <c r="B65" s="60" t="str">
        <f>Hit.Rangking!C60</f>
        <v/>
      </c>
      <c r="C65" s="59" t="str">
        <f>Hit.Rangking!BL60</f>
        <v/>
      </c>
      <c r="D65" s="59" t="str">
        <f>Hit.Rangking!BM60</f>
        <v/>
      </c>
      <c r="E65" s="129" t="str">
        <f>Hit.Rangking!BN60</f>
        <v/>
      </c>
    </row>
    <row r="66" spans="1:5" x14ac:dyDescent="0.25">
      <c r="A66" s="59" t="str">
        <f>Data!B67</f>
        <v/>
      </c>
      <c r="B66" s="60" t="str">
        <f>Hit.Rangking!C61</f>
        <v/>
      </c>
      <c r="C66" s="59" t="str">
        <f>Hit.Rangking!BL61</f>
        <v/>
      </c>
      <c r="D66" s="59" t="str">
        <f>Hit.Rangking!BM61</f>
        <v/>
      </c>
      <c r="E66" s="129" t="str">
        <f>Hit.Rangking!BN61</f>
        <v/>
      </c>
    </row>
    <row r="67" spans="1:5" x14ac:dyDescent="0.25">
      <c r="A67" s="59" t="str">
        <f>Data!B68</f>
        <v/>
      </c>
      <c r="B67" s="60" t="str">
        <f>Hit.Rangking!C62</f>
        <v/>
      </c>
      <c r="C67" s="59" t="str">
        <f>Hit.Rangking!BL62</f>
        <v/>
      </c>
      <c r="D67" s="59" t="str">
        <f>Hit.Rangking!BM62</f>
        <v/>
      </c>
      <c r="E67" s="129" t="str">
        <f>Hit.Rangking!BN62</f>
        <v/>
      </c>
    </row>
    <row r="68" spans="1:5" x14ac:dyDescent="0.25">
      <c r="A68" s="59" t="str">
        <f>Data!B69</f>
        <v/>
      </c>
      <c r="B68" s="60" t="str">
        <f>Hit.Rangking!C63</f>
        <v/>
      </c>
      <c r="C68" s="59" t="str">
        <f>Hit.Rangking!BL63</f>
        <v/>
      </c>
      <c r="D68" s="59" t="str">
        <f>Hit.Rangking!BM63</f>
        <v/>
      </c>
      <c r="E68" s="129" t="str">
        <f>Hit.Rangking!BN63</f>
        <v/>
      </c>
    </row>
    <row r="69" spans="1:5" x14ac:dyDescent="0.25">
      <c r="A69" s="59" t="str">
        <f>Data!B70</f>
        <v/>
      </c>
      <c r="B69" s="60" t="str">
        <f>Hit.Rangking!C64</f>
        <v/>
      </c>
      <c r="C69" s="59" t="str">
        <f>Hit.Rangking!BL64</f>
        <v/>
      </c>
      <c r="D69" s="59" t="str">
        <f>Hit.Rangking!BM64</f>
        <v/>
      </c>
      <c r="E69" s="129" t="str">
        <f>Hit.Rangking!BN64</f>
        <v/>
      </c>
    </row>
    <row r="70" spans="1:5" x14ac:dyDescent="0.25">
      <c r="A70" s="59" t="str">
        <f>Data!B71</f>
        <v/>
      </c>
      <c r="B70" s="60" t="str">
        <f>Hit.Rangking!C65</f>
        <v/>
      </c>
      <c r="C70" s="59" t="str">
        <f>Hit.Rangking!BL65</f>
        <v/>
      </c>
      <c r="D70" s="59" t="str">
        <f>Hit.Rangking!BM65</f>
        <v/>
      </c>
      <c r="E70" s="129" t="str">
        <f>Hit.Rangking!BN65</f>
        <v/>
      </c>
    </row>
    <row r="71" spans="1:5" x14ac:dyDescent="0.25">
      <c r="A71" s="59" t="str">
        <f>Data!B72</f>
        <v/>
      </c>
      <c r="B71" s="60" t="str">
        <f>Hit.Rangking!C66</f>
        <v/>
      </c>
      <c r="C71" s="59" t="str">
        <f>Hit.Rangking!BL66</f>
        <v/>
      </c>
      <c r="D71" s="59" t="str">
        <f>Hit.Rangking!BM66</f>
        <v/>
      </c>
      <c r="E71" s="129" t="str">
        <f>Hit.Rangking!BN66</f>
        <v/>
      </c>
    </row>
    <row r="72" spans="1:5" x14ac:dyDescent="0.25">
      <c r="A72" s="59" t="str">
        <f>Data!B73</f>
        <v/>
      </c>
      <c r="B72" s="60" t="str">
        <f>Hit.Rangking!C67</f>
        <v/>
      </c>
      <c r="C72" s="59" t="str">
        <f>Hit.Rangking!BL67</f>
        <v/>
      </c>
      <c r="D72" s="59" t="str">
        <f>Hit.Rangking!BM67</f>
        <v/>
      </c>
      <c r="E72" s="129" t="str">
        <f>Hit.Rangking!BN67</f>
        <v/>
      </c>
    </row>
    <row r="73" spans="1:5" x14ac:dyDescent="0.25">
      <c r="A73" s="59" t="str">
        <f>Data!B74</f>
        <v/>
      </c>
      <c r="B73" s="60" t="str">
        <f>Hit.Rangking!C68</f>
        <v/>
      </c>
      <c r="C73" s="59" t="str">
        <f>Hit.Rangking!BL68</f>
        <v/>
      </c>
      <c r="D73" s="59" t="str">
        <f>Hit.Rangking!BM68</f>
        <v/>
      </c>
      <c r="E73" s="129" t="str">
        <f>Hit.Rangking!BN68</f>
        <v/>
      </c>
    </row>
    <row r="74" spans="1:5" x14ac:dyDescent="0.25">
      <c r="A74" s="59" t="str">
        <f>Data!B75</f>
        <v/>
      </c>
      <c r="B74" s="60" t="str">
        <f>Hit.Rangking!C69</f>
        <v/>
      </c>
      <c r="C74" s="59" t="str">
        <f>Hit.Rangking!BL69</f>
        <v/>
      </c>
      <c r="D74" s="59" t="str">
        <f>Hit.Rangking!BM69</f>
        <v/>
      </c>
      <c r="E74" s="129" t="str">
        <f>Hit.Rangking!BN69</f>
        <v/>
      </c>
    </row>
    <row r="75" spans="1:5" x14ac:dyDescent="0.25">
      <c r="A75" s="59" t="str">
        <f>Data!B76</f>
        <v/>
      </c>
      <c r="B75" s="60" t="str">
        <f>Hit.Rangking!C70</f>
        <v/>
      </c>
      <c r="C75" s="59" t="str">
        <f>Hit.Rangking!BL70</f>
        <v/>
      </c>
      <c r="D75" s="59" t="str">
        <f>Hit.Rangking!BM70</f>
        <v/>
      </c>
      <c r="E75" s="129" t="str">
        <f>Hit.Rangking!BN70</f>
        <v/>
      </c>
    </row>
    <row r="76" spans="1:5" x14ac:dyDescent="0.25">
      <c r="A76" s="59" t="str">
        <f>Data!B77</f>
        <v/>
      </c>
      <c r="B76" s="60" t="str">
        <f>Hit.Rangking!C71</f>
        <v/>
      </c>
      <c r="C76" s="59" t="str">
        <f>Hit.Rangking!BL71</f>
        <v/>
      </c>
      <c r="D76" s="59" t="str">
        <f>Hit.Rangking!BM71</f>
        <v/>
      </c>
      <c r="E76" s="129" t="str">
        <f>Hit.Rangking!BN71</f>
        <v/>
      </c>
    </row>
    <row r="77" spans="1:5" x14ac:dyDescent="0.25">
      <c r="A77" s="59" t="str">
        <f>Data!B78</f>
        <v/>
      </c>
      <c r="B77" s="60" t="str">
        <f>Hit.Rangking!C72</f>
        <v/>
      </c>
      <c r="C77" s="59" t="str">
        <f>Hit.Rangking!BL72</f>
        <v/>
      </c>
      <c r="D77" s="59" t="str">
        <f>Hit.Rangking!BM72</f>
        <v/>
      </c>
      <c r="E77" s="129" t="str">
        <f>Hit.Rangking!BN72</f>
        <v/>
      </c>
    </row>
    <row r="78" spans="1:5" x14ac:dyDescent="0.25">
      <c r="A78" s="59" t="str">
        <f>Data!B79</f>
        <v/>
      </c>
      <c r="B78" s="60" t="str">
        <f>Hit.Rangking!C73</f>
        <v/>
      </c>
      <c r="C78" s="59" t="str">
        <f>Hit.Rangking!BL73</f>
        <v/>
      </c>
      <c r="D78" s="59" t="str">
        <f>Hit.Rangking!BM73</f>
        <v/>
      </c>
      <c r="E78" s="129" t="str">
        <f>Hit.Rangking!BN73</f>
        <v/>
      </c>
    </row>
    <row r="79" spans="1:5" x14ac:dyDescent="0.25">
      <c r="A79" s="59" t="str">
        <f>Data!B80</f>
        <v/>
      </c>
      <c r="B79" s="60" t="str">
        <f>Hit.Rangking!C74</f>
        <v/>
      </c>
      <c r="C79" s="59" t="str">
        <f>Hit.Rangking!BL74</f>
        <v/>
      </c>
      <c r="D79" s="59" t="str">
        <f>Hit.Rangking!BM74</f>
        <v/>
      </c>
      <c r="E79" s="129" t="str">
        <f>Hit.Rangking!BN74</f>
        <v/>
      </c>
    </row>
    <row r="80" spans="1:5" x14ac:dyDescent="0.25">
      <c r="A80" s="59" t="str">
        <f>Data!B81</f>
        <v/>
      </c>
      <c r="B80" s="60" t="str">
        <f>Hit.Rangking!C75</f>
        <v/>
      </c>
      <c r="C80" s="59" t="str">
        <f>Hit.Rangking!BL75</f>
        <v/>
      </c>
      <c r="D80" s="59" t="str">
        <f>Hit.Rangking!BM75</f>
        <v/>
      </c>
      <c r="E80" s="129" t="str">
        <f>Hit.Rangking!BN75</f>
        <v/>
      </c>
    </row>
    <row r="81" spans="1:5" x14ac:dyDescent="0.25">
      <c r="A81" s="59" t="str">
        <f>Data!B82</f>
        <v/>
      </c>
      <c r="B81" s="60" t="str">
        <f>Hit.Rangking!C76</f>
        <v/>
      </c>
      <c r="C81" s="59" t="str">
        <f>Hit.Rangking!BL76</f>
        <v/>
      </c>
      <c r="D81" s="59" t="str">
        <f>Hit.Rangking!BM76</f>
        <v/>
      </c>
      <c r="E81" s="129" t="str">
        <f>Hit.Rangking!BN76</f>
        <v/>
      </c>
    </row>
    <row r="82" spans="1:5" x14ac:dyDescent="0.25">
      <c r="A82" s="59" t="str">
        <f>Data!B83</f>
        <v/>
      </c>
      <c r="B82" s="60" t="str">
        <f>Hit.Rangking!C77</f>
        <v/>
      </c>
      <c r="C82" s="59" t="str">
        <f>Hit.Rangking!BL77</f>
        <v/>
      </c>
      <c r="D82" s="59" t="str">
        <f>Hit.Rangking!BM77</f>
        <v/>
      </c>
      <c r="E82" s="129" t="str">
        <f>Hit.Rangking!BN77</f>
        <v/>
      </c>
    </row>
    <row r="83" spans="1:5" x14ac:dyDescent="0.25">
      <c r="A83" s="59" t="str">
        <f>Data!B84</f>
        <v/>
      </c>
      <c r="B83" s="60" t="str">
        <f>Hit.Rangking!C78</f>
        <v/>
      </c>
      <c r="C83" s="59" t="str">
        <f>Hit.Rangking!BL78</f>
        <v/>
      </c>
      <c r="D83" s="59" t="str">
        <f>Hit.Rangking!BM78</f>
        <v/>
      </c>
      <c r="E83" s="129" t="str">
        <f>Hit.Rangking!BN78</f>
        <v/>
      </c>
    </row>
    <row r="84" spans="1:5" x14ac:dyDescent="0.25">
      <c r="A84" s="59" t="str">
        <f>Data!B85</f>
        <v/>
      </c>
      <c r="B84" s="60" t="str">
        <f>Hit.Rangking!C79</f>
        <v/>
      </c>
      <c r="C84" s="59" t="str">
        <f>Hit.Rangking!BL79</f>
        <v/>
      </c>
      <c r="D84" s="59" t="str">
        <f>Hit.Rangking!BM79</f>
        <v/>
      </c>
      <c r="E84" s="129" t="str">
        <f>Hit.Rangking!BN79</f>
        <v/>
      </c>
    </row>
    <row r="85" spans="1:5" x14ac:dyDescent="0.25">
      <c r="A85" s="59" t="str">
        <f>Data!B86</f>
        <v/>
      </c>
      <c r="B85" s="60" t="str">
        <f>Hit.Rangking!C80</f>
        <v/>
      </c>
      <c r="C85" s="59" t="str">
        <f>Hit.Rangking!BL80</f>
        <v/>
      </c>
      <c r="D85" s="59" t="str">
        <f>Hit.Rangking!BM80</f>
        <v/>
      </c>
      <c r="E85" s="129" t="str">
        <f>Hit.Rangking!BN80</f>
        <v/>
      </c>
    </row>
    <row r="86" spans="1:5" x14ac:dyDescent="0.25">
      <c r="A86" s="59" t="str">
        <f>Data!B87</f>
        <v/>
      </c>
      <c r="B86" s="60" t="str">
        <f>Hit.Rangking!C81</f>
        <v/>
      </c>
      <c r="C86" s="59" t="str">
        <f>Hit.Rangking!BL81</f>
        <v/>
      </c>
      <c r="D86" s="59" t="str">
        <f>Hit.Rangking!BM81</f>
        <v/>
      </c>
      <c r="E86" s="129" t="str">
        <f>Hit.Rangking!BN81</f>
        <v/>
      </c>
    </row>
    <row r="87" spans="1:5" x14ac:dyDescent="0.25">
      <c r="A87" s="59" t="str">
        <f>Data!B88</f>
        <v/>
      </c>
      <c r="B87" s="60" t="str">
        <f>Hit.Rangking!C82</f>
        <v/>
      </c>
      <c r="C87" s="59" t="str">
        <f>Hit.Rangking!BL82</f>
        <v/>
      </c>
      <c r="D87" s="59" t="str">
        <f>Hit.Rangking!BM82</f>
        <v/>
      </c>
      <c r="E87" s="129" t="str">
        <f>Hit.Rangking!BN82</f>
        <v/>
      </c>
    </row>
    <row r="88" spans="1:5" x14ac:dyDescent="0.25">
      <c r="A88" s="59" t="str">
        <f>Data!B89</f>
        <v/>
      </c>
      <c r="B88" s="60" t="str">
        <f>Hit.Rangking!C83</f>
        <v/>
      </c>
      <c r="C88" s="59" t="str">
        <f>Hit.Rangking!BL83</f>
        <v/>
      </c>
      <c r="D88" s="59" t="str">
        <f>Hit.Rangking!BM83</f>
        <v/>
      </c>
      <c r="E88" s="129" t="str">
        <f>Hit.Rangking!BN83</f>
        <v/>
      </c>
    </row>
    <row r="89" spans="1:5" x14ac:dyDescent="0.25">
      <c r="A89" s="59" t="str">
        <f>Data!B90</f>
        <v/>
      </c>
      <c r="B89" s="60" t="str">
        <f>Hit.Rangking!C84</f>
        <v/>
      </c>
      <c r="C89" s="59" t="str">
        <f>Hit.Rangking!BL84</f>
        <v/>
      </c>
      <c r="D89" s="59" t="str">
        <f>Hit.Rangking!BM84</f>
        <v/>
      </c>
      <c r="E89" s="129" t="str">
        <f>Hit.Rangking!BN84</f>
        <v/>
      </c>
    </row>
    <row r="90" spans="1:5" x14ac:dyDescent="0.25">
      <c r="A90" s="59" t="str">
        <f>Data!B91</f>
        <v/>
      </c>
      <c r="B90" s="60" t="str">
        <f>Hit.Rangking!C85</f>
        <v/>
      </c>
      <c r="C90" s="59" t="str">
        <f>Hit.Rangking!BL85</f>
        <v/>
      </c>
      <c r="D90" s="59" t="str">
        <f>Hit.Rangking!BM85</f>
        <v/>
      </c>
      <c r="E90" s="129" t="str">
        <f>Hit.Rangking!BN85</f>
        <v/>
      </c>
    </row>
    <row r="91" spans="1:5" x14ac:dyDescent="0.25">
      <c r="A91" s="59" t="str">
        <f>Data!B92</f>
        <v/>
      </c>
      <c r="B91" s="60" t="str">
        <f>Hit.Rangking!C86</f>
        <v/>
      </c>
      <c r="C91" s="59" t="str">
        <f>Hit.Rangking!BL86</f>
        <v/>
      </c>
      <c r="D91" s="59" t="str">
        <f>Hit.Rangking!BM86</f>
        <v/>
      </c>
      <c r="E91" s="129" t="str">
        <f>Hit.Rangking!BN86</f>
        <v/>
      </c>
    </row>
    <row r="92" spans="1:5" x14ac:dyDescent="0.25">
      <c r="A92" s="59" t="str">
        <f>Data!B93</f>
        <v/>
      </c>
      <c r="B92" s="60" t="str">
        <f>Hit.Rangking!C87</f>
        <v/>
      </c>
      <c r="C92" s="59" t="str">
        <f>Hit.Rangking!BL87</f>
        <v/>
      </c>
      <c r="D92" s="59" t="str">
        <f>Hit.Rangking!BM87</f>
        <v/>
      </c>
      <c r="E92" s="129" t="str">
        <f>Hit.Rangking!BN87</f>
        <v/>
      </c>
    </row>
    <row r="93" spans="1:5" x14ac:dyDescent="0.25">
      <c r="A93" s="59" t="str">
        <f>Data!B94</f>
        <v/>
      </c>
      <c r="B93" s="60" t="str">
        <f>Hit.Rangking!C88</f>
        <v/>
      </c>
      <c r="C93" s="59" t="str">
        <f>Hit.Rangking!BL88</f>
        <v/>
      </c>
      <c r="D93" s="59" t="str">
        <f>Hit.Rangking!BM88</f>
        <v/>
      </c>
      <c r="E93" s="129" t="str">
        <f>Hit.Rangking!BN88</f>
        <v/>
      </c>
    </row>
    <row r="94" spans="1:5" x14ac:dyDescent="0.25">
      <c r="A94" s="59" t="str">
        <f>Data!B95</f>
        <v/>
      </c>
      <c r="B94" s="60" t="str">
        <f>Hit.Rangking!C89</f>
        <v/>
      </c>
      <c r="C94" s="59" t="str">
        <f>Hit.Rangking!BL89</f>
        <v/>
      </c>
      <c r="D94" s="59" t="str">
        <f>Hit.Rangking!BM89</f>
        <v/>
      </c>
      <c r="E94" s="129" t="str">
        <f>Hit.Rangking!BN89</f>
        <v/>
      </c>
    </row>
    <row r="95" spans="1:5" x14ac:dyDescent="0.25">
      <c r="A95" s="59" t="str">
        <f>Data!B96</f>
        <v/>
      </c>
      <c r="B95" s="60" t="str">
        <f>Hit.Rangking!C90</f>
        <v/>
      </c>
      <c r="C95" s="59" t="str">
        <f>Hit.Rangking!BL90</f>
        <v/>
      </c>
      <c r="D95" s="59" t="str">
        <f>Hit.Rangking!BM90</f>
        <v/>
      </c>
      <c r="E95" s="129" t="str">
        <f>Hit.Rangking!BN90</f>
        <v/>
      </c>
    </row>
    <row r="96" spans="1:5" x14ac:dyDescent="0.25">
      <c r="A96" s="59" t="str">
        <f>Data!B97</f>
        <v/>
      </c>
      <c r="B96" s="60" t="str">
        <f>Hit.Rangking!C91</f>
        <v/>
      </c>
      <c r="C96" s="59" t="str">
        <f>Hit.Rangking!BL91</f>
        <v/>
      </c>
      <c r="D96" s="59" t="str">
        <f>Hit.Rangking!BM91</f>
        <v/>
      </c>
      <c r="E96" s="129" t="str">
        <f>Hit.Rangking!BN91</f>
        <v/>
      </c>
    </row>
    <row r="97" spans="1:5" x14ac:dyDescent="0.25">
      <c r="A97" s="59" t="str">
        <f>Data!B98</f>
        <v/>
      </c>
      <c r="B97" s="60" t="str">
        <f>Hit.Rangking!C92</f>
        <v/>
      </c>
      <c r="C97" s="59" t="str">
        <f>Hit.Rangking!BL92</f>
        <v/>
      </c>
      <c r="D97" s="59" t="str">
        <f>Hit.Rangking!BM92</f>
        <v/>
      </c>
      <c r="E97" s="129" t="str">
        <f>Hit.Rangking!BN92</f>
        <v/>
      </c>
    </row>
    <row r="98" spans="1:5" x14ac:dyDescent="0.25">
      <c r="A98" s="59" t="str">
        <f>Data!B99</f>
        <v/>
      </c>
      <c r="B98" s="60" t="str">
        <f>Hit.Rangking!C93</f>
        <v/>
      </c>
      <c r="C98" s="59" t="str">
        <f>Hit.Rangking!BL93</f>
        <v/>
      </c>
      <c r="D98" s="59" t="str">
        <f>Hit.Rangking!BM93</f>
        <v/>
      </c>
      <c r="E98" s="129" t="str">
        <f>Hit.Rangking!BN93</f>
        <v/>
      </c>
    </row>
    <row r="99" spans="1:5" x14ac:dyDescent="0.25">
      <c r="A99" s="59" t="str">
        <f>Data!B100</f>
        <v/>
      </c>
      <c r="B99" s="60" t="str">
        <f>Hit.Rangking!C94</f>
        <v/>
      </c>
      <c r="C99" s="59" t="str">
        <f>Hit.Rangking!BL94</f>
        <v/>
      </c>
      <c r="D99" s="59" t="str">
        <f>Hit.Rangking!BM94</f>
        <v/>
      </c>
      <c r="E99" s="129" t="str">
        <f>Hit.Rangking!BN94</f>
        <v/>
      </c>
    </row>
    <row r="100" spans="1:5" x14ac:dyDescent="0.25">
      <c r="A100" s="59" t="str">
        <f>Data!B101</f>
        <v/>
      </c>
      <c r="B100" s="60" t="str">
        <f>Hit.Rangking!C95</f>
        <v/>
      </c>
      <c r="C100" s="59" t="str">
        <f>Hit.Rangking!BL95</f>
        <v/>
      </c>
      <c r="D100" s="59" t="str">
        <f>Hit.Rangking!BM95</f>
        <v/>
      </c>
      <c r="E100" s="129" t="str">
        <f>Hit.Rangking!BN95</f>
        <v/>
      </c>
    </row>
    <row r="101" spans="1:5" x14ac:dyDescent="0.25">
      <c r="A101" s="59" t="str">
        <f>Data!B102</f>
        <v/>
      </c>
      <c r="B101" s="60" t="str">
        <f>Hit.Rangking!C96</f>
        <v/>
      </c>
      <c r="C101" s="59" t="str">
        <f>Hit.Rangking!BL96</f>
        <v/>
      </c>
      <c r="D101" s="59" t="str">
        <f>Hit.Rangking!BM96</f>
        <v/>
      </c>
      <c r="E101" s="129" t="str">
        <f>Hit.Rangking!BN96</f>
        <v/>
      </c>
    </row>
    <row r="102" spans="1:5" x14ac:dyDescent="0.25">
      <c r="A102" s="59" t="str">
        <f>Data!B103</f>
        <v/>
      </c>
      <c r="B102" s="60" t="str">
        <f>Hit.Rangking!C97</f>
        <v/>
      </c>
      <c r="C102" s="59" t="str">
        <f>Hit.Rangking!BL97</f>
        <v/>
      </c>
      <c r="D102" s="59" t="str">
        <f>Hit.Rangking!BM97</f>
        <v/>
      </c>
      <c r="E102" s="129" t="str">
        <f>Hit.Rangking!BN97</f>
        <v/>
      </c>
    </row>
    <row r="103" spans="1:5" x14ac:dyDescent="0.25">
      <c r="A103" s="59" t="str">
        <f>Data!B104</f>
        <v/>
      </c>
      <c r="B103" s="60" t="str">
        <f>Hit.Rangking!C98</f>
        <v/>
      </c>
      <c r="C103" s="59" t="str">
        <f>Hit.Rangking!BL98</f>
        <v/>
      </c>
      <c r="D103" s="59" t="str">
        <f>Hit.Rangking!BM98</f>
        <v/>
      </c>
      <c r="E103" s="129" t="str">
        <f>Hit.Rangking!BN98</f>
        <v/>
      </c>
    </row>
    <row r="104" spans="1:5" x14ac:dyDescent="0.25">
      <c r="A104" s="59" t="str">
        <f>Data!B105</f>
        <v/>
      </c>
      <c r="B104" s="60" t="str">
        <f>Hit.Rangking!C99</f>
        <v/>
      </c>
      <c r="C104" s="59" t="str">
        <f>Hit.Rangking!BL99</f>
        <v/>
      </c>
      <c r="D104" s="59" t="str">
        <f>Hit.Rangking!BM99</f>
        <v/>
      </c>
      <c r="E104" s="129" t="str">
        <f>Hit.Rangking!BN99</f>
        <v/>
      </c>
    </row>
    <row r="105" spans="1:5" x14ac:dyDescent="0.25">
      <c r="A105" s="59" t="str">
        <f>Data!B106</f>
        <v/>
      </c>
      <c r="B105" s="60" t="str">
        <f>Hit.Rangking!C100</f>
        <v/>
      </c>
      <c r="C105" s="59" t="str">
        <f>Hit.Rangking!BL100</f>
        <v/>
      </c>
      <c r="D105" s="59" t="str">
        <f>Hit.Rangking!BM100</f>
        <v/>
      </c>
      <c r="E105" s="129" t="str">
        <f>Hit.Rangking!BN100</f>
        <v/>
      </c>
    </row>
    <row r="106" spans="1:5" x14ac:dyDescent="0.25">
      <c r="A106" s="59" t="str">
        <f>Data!B107</f>
        <v/>
      </c>
      <c r="B106" s="60" t="str">
        <f>Hit.Rangking!C101</f>
        <v/>
      </c>
      <c r="C106" s="59" t="str">
        <f>Hit.Rangking!BL101</f>
        <v/>
      </c>
      <c r="D106" s="59" t="str">
        <f>Hit.Rangking!BM101</f>
        <v/>
      </c>
      <c r="E106" s="129" t="str">
        <f>Hit.Rangking!BN101</f>
        <v/>
      </c>
    </row>
  </sheetData>
  <sheetProtection algorithmName="SHA-512" hashValue="oT6yF/MRymyf5uD6viF18ee/jVt14j0jm+WvnF+xzLkPaUZ/odQMOfYbKrwG3Q+04i9oZ44ngj//Mce/5aeFrA==" saltValue="Ta7mJhSWzricHr2zrEYW8Q==" spinCount="100000" sheet="1" formatCells="0" formatColumns="0" formatRows="0" insertColumns="0" insertRows="0" insertHyperlinks="0" deleteColumns="0" deleteRows="0" sort="0" autoFilter="0" pivotTables="0"/>
  <mergeCells count="4">
    <mergeCell ref="A1:E1"/>
    <mergeCell ref="C2:E2"/>
    <mergeCell ref="C3:E3"/>
    <mergeCell ref="C4:E4"/>
  </mergeCells>
  <hyperlinks>
    <hyperlink ref="A2" location="Data!A1" display="ke DATA"/>
    <hyperlink ref="A3" location="Nilai!A1" display="NILAI"/>
    <hyperlink ref="A4" location="Analisis!A1" display="ANALISIS"/>
  </hyperlinks>
  <pageMargins left="0.7" right="0.7" top="0.75" bottom="0.75" header="0.3" footer="0.3"/>
  <pageSetup paperSize="9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F20"/>
  <sheetViews>
    <sheetView zoomScale="75" zoomScaleNormal="7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3" sqref="A3"/>
    </sheetView>
  </sheetViews>
  <sheetFormatPr defaultRowHeight="12.75" x14ac:dyDescent="0.2"/>
  <cols>
    <col min="1" max="1" width="17" customWidth="1"/>
    <col min="2" max="2" width="9.28515625" customWidth="1"/>
    <col min="3" max="42" width="6.5703125" style="98" customWidth="1"/>
    <col min="43" max="62" width="5.42578125" customWidth="1"/>
  </cols>
  <sheetData>
    <row r="1" spans="1:162" s="16" customFormat="1" ht="21.75" customHeight="1" x14ac:dyDescent="0.3">
      <c r="A1" s="151" t="s">
        <v>70</v>
      </c>
      <c r="B1" s="111"/>
      <c r="C1" s="111" t="s">
        <v>56</v>
      </c>
      <c r="D1" s="118"/>
      <c r="E1" s="118"/>
      <c r="F1" s="118"/>
      <c r="G1" s="118"/>
      <c r="H1" s="118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</row>
    <row r="2" spans="1:162" s="16" customFormat="1" ht="21.75" customHeight="1" x14ac:dyDescent="0.3">
      <c r="A2" s="151" t="s">
        <v>74</v>
      </c>
      <c r="B2" s="117"/>
      <c r="C2" s="117" t="s">
        <v>0</v>
      </c>
      <c r="D2" s="118"/>
      <c r="E2" s="118"/>
      <c r="F2" s="118"/>
      <c r="G2" s="118"/>
      <c r="H2" s="120" t="s">
        <v>1</v>
      </c>
      <c r="I2" s="123">
        <f>Registrasi!E5</f>
        <v>0</v>
      </c>
      <c r="J2" s="123"/>
      <c r="K2" s="89"/>
      <c r="L2" s="89"/>
      <c r="M2" s="89"/>
      <c r="N2" s="89"/>
      <c r="O2" s="89"/>
      <c r="P2" s="117"/>
      <c r="Q2" s="117"/>
      <c r="R2" s="90"/>
      <c r="S2" s="90"/>
      <c r="T2" s="91"/>
      <c r="U2" s="91"/>
      <c r="V2" s="91"/>
      <c r="W2" s="91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</row>
    <row r="3" spans="1:162" s="16" customFormat="1" ht="21.75" customHeight="1" x14ac:dyDescent="0.3">
      <c r="A3" s="151" t="s">
        <v>76</v>
      </c>
      <c r="B3" s="117"/>
      <c r="C3" s="117" t="s">
        <v>2</v>
      </c>
      <c r="D3" s="118"/>
      <c r="E3" s="118"/>
      <c r="F3" s="118"/>
      <c r="G3" s="118"/>
      <c r="H3" s="120" t="s">
        <v>1</v>
      </c>
      <c r="I3" s="114">
        <f>Registrasi!E6</f>
        <v>0</v>
      </c>
      <c r="J3" s="114"/>
      <c r="K3" s="88"/>
      <c r="L3" s="88"/>
      <c r="M3" s="88"/>
      <c r="N3" s="88"/>
      <c r="O3" s="88"/>
      <c r="P3" s="117"/>
      <c r="Q3" s="117"/>
      <c r="R3" s="92"/>
      <c r="S3" s="90"/>
      <c r="T3" s="91"/>
      <c r="U3" s="91"/>
      <c r="V3" s="91"/>
      <c r="W3" s="91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</row>
    <row r="4" spans="1:162" s="16" customFormat="1" ht="21.75" customHeight="1" x14ac:dyDescent="0.3">
      <c r="A4" s="40"/>
      <c r="B4" s="117"/>
      <c r="C4" s="117" t="s">
        <v>57</v>
      </c>
      <c r="D4" s="118"/>
      <c r="E4" s="118"/>
      <c r="F4" s="118"/>
      <c r="G4" s="118"/>
      <c r="H4" s="120" t="s">
        <v>1</v>
      </c>
      <c r="I4" s="115">
        <f>Registrasi!E7</f>
        <v>0</v>
      </c>
      <c r="J4" s="114" t="s">
        <v>55</v>
      </c>
      <c r="K4" s="88"/>
      <c r="L4" s="88"/>
      <c r="M4" s="88"/>
      <c r="N4" s="88"/>
      <c r="O4" s="88"/>
      <c r="P4" s="117"/>
      <c r="Q4" s="117"/>
      <c r="R4" s="88"/>
      <c r="S4" s="90"/>
      <c r="T4" s="116"/>
      <c r="U4" s="114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</row>
    <row r="5" spans="1:162" s="16" customFormat="1" ht="7.5" customHeight="1" x14ac:dyDescent="0.3">
      <c r="A5" s="40"/>
      <c r="B5" s="40"/>
      <c r="C5" s="93"/>
      <c r="D5" s="93"/>
      <c r="E5" s="93"/>
      <c r="F5" s="93"/>
      <c r="G5" s="88"/>
      <c r="H5" s="114"/>
      <c r="I5" s="114"/>
      <c r="J5" s="114"/>
      <c r="K5" s="88"/>
      <c r="L5" s="88"/>
      <c r="M5" s="88"/>
      <c r="N5" s="88"/>
      <c r="O5" s="88"/>
      <c r="P5" s="88"/>
      <c r="Q5" s="88"/>
      <c r="R5" s="88"/>
      <c r="S5" s="90"/>
      <c r="T5" s="116"/>
      <c r="U5" s="114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</row>
    <row r="6" spans="1:162" s="16" customFormat="1" ht="15.75" x14ac:dyDescent="0.25">
      <c r="A6" s="177" t="s">
        <v>33</v>
      </c>
      <c r="B6" s="64" t="s">
        <v>41</v>
      </c>
      <c r="C6" s="94" t="str">
        <f>Data!B8</f>
        <v>Jumlah Siswa Belum Diisi</v>
      </c>
      <c r="D6" s="94" t="str">
        <f>IF(Registrasi!$E$8&gt;C6,C6+1,"")</f>
        <v/>
      </c>
      <c r="E6" s="94" t="str">
        <f>IF(Registrasi!$E$8&gt;D6,D6+1,"")</f>
        <v/>
      </c>
      <c r="F6" s="94" t="str">
        <f>IF(Registrasi!$E$8&gt;E6,E6+1,"")</f>
        <v/>
      </c>
      <c r="G6" s="94" t="str">
        <f>IF(Registrasi!$E$8&gt;F6,F6+1,"")</f>
        <v/>
      </c>
      <c r="H6" s="94" t="str">
        <f>IF(Registrasi!$E$8&gt;G6,G6+1,"")</f>
        <v/>
      </c>
      <c r="I6" s="94" t="str">
        <f>IF(Registrasi!$E$8&gt;H6,H6+1,"")</f>
        <v/>
      </c>
      <c r="J6" s="94" t="str">
        <f>IF(Registrasi!$E$8&gt;I6,I6+1,"")</f>
        <v/>
      </c>
      <c r="K6" s="94" t="str">
        <f>IF(Registrasi!$E$8&gt;J6,J6+1,"")</f>
        <v/>
      </c>
      <c r="L6" s="94" t="str">
        <f>IF(Registrasi!$E$8&gt;K6,K6+1,"")</f>
        <v/>
      </c>
      <c r="M6" s="94" t="str">
        <f>IF(Registrasi!$E$8&gt;L6,L6+1,"")</f>
        <v/>
      </c>
      <c r="N6" s="94" t="str">
        <f>IF(Registrasi!$E$8&gt;M6,M6+1,"")</f>
        <v/>
      </c>
      <c r="O6" s="94" t="str">
        <f>IF(Registrasi!$E$8&gt;N6,N6+1,"")</f>
        <v/>
      </c>
      <c r="P6" s="94" t="str">
        <f>IF(Registrasi!$E$8&gt;O6,O6+1,"")</f>
        <v/>
      </c>
      <c r="Q6" s="94" t="str">
        <f>IF(Registrasi!$E$8&gt;P6,P6+1,"")</f>
        <v/>
      </c>
      <c r="R6" s="94" t="str">
        <f>IF(Registrasi!$E$8&gt;Q6,Q6+1,"")</f>
        <v/>
      </c>
      <c r="S6" s="94" t="str">
        <f>IF(Registrasi!$E$8&gt;R6,R6+1,"")</f>
        <v/>
      </c>
      <c r="T6" s="94" t="str">
        <f>IF(Registrasi!$E$8&gt;S6,S6+1,"")</f>
        <v/>
      </c>
      <c r="U6" s="94" t="str">
        <f>IF(Registrasi!$E$8&gt;T6,T6+1,"")</f>
        <v/>
      </c>
      <c r="V6" s="94" t="str">
        <f>IF(Registrasi!$E$8&gt;U6,U6+1,"")</f>
        <v/>
      </c>
      <c r="W6" s="94" t="str">
        <f>IF(Registrasi!$E$8&gt;V6,V6+1,"")</f>
        <v/>
      </c>
      <c r="X6" s="94" t="str">
        <f>IF(Registrasi!$E$8&gt;W6,W6+1,"")</f>
        <v/>
      </c>
      <c r="Y6" s="94" t="str">
        <f>IF(Registrasi!$E$8&gt;X6,X6+1,"")</f>
        <v/>
      </c>
      <c r="Z6" s="94" t="str">
        <f>IF(Registrasi!$E$8&gt;Y6,Y6+1,"")</f>
        <v/>
      </c>
      <c r="AA6" s="94" t="str">
        <f>IF(Registrasi!$E$8&gt;Z6,Z6+1,"")</f>
        <v/>
      </c>
      <c r="AB6" s="94" t="str">
        <f>IF(Registrasi!$E$8&gt;AA6,AA6+1,"")</f>
        <v/>
      </c>
      <c r="AC6" s="94" t="str">
        <f>IF(Registrasi!$E$8&gt;AB6,AB6+1,"")</f>
        <v/>
      </c>
      <c r="AD6" s="94" t="str">
        <f>IF(Registrasi!$E$8&gt;AC6,AC6+1,"")</f>
        <v/>
      </c>
      <c r="AE6" s="94" t="str">
        <f>IF(Registrasi!$E$8&gt;AD6,AD6+1,"")</f>
        <v/>
      </c>
      <c r="AF6" s="94" t="str">
        <f>IF(Registrasi!$E$8&gt;AE6,AE6+1,"")</f>
        <v/>
      </c>
      <c r="AG6" s="94" t="str">
        <f>IF(Registrasi!$E$8&gt;AF6,AF6+1,"")</f>
        <v/>
      </c>
      <c r="AH6" s="94" t="str">
        <f>IF(Registrasi!$E$8&gt;AG6,AG6+1,"")</f>
        <v/>
      </c>
      <c r="AI6" s="94" t="str">
        <f>IF(Registrasi!$E$8&gt;AH6,AH6+1,"")</f>
        <v/>
      </c>
      <c r="AJ6" s="94" t="str">
        <f>IF(Registrasi!$E$8&gt;AI6,AI6+1,"")</f>
        <v/>
      </c>
      <c r="AK6" s="94" t="str">
        <f>IF(Registrasi!$E$8&gt;AJ6,AJ6+1,"")</f>
        <v/>
      </c>
      <c r="AL6" s="94" t="str">
        <f>IF(Registrasi!$E$8&gt;AK6,AK6+1,"")</f>
        <v/>
      </c>
      <c r="AM6" s="94" t="str">
        <f>IF(Registrasi!$E$8&gt;AL6,AL6+1,"")</f>
        <v/>
      </c>
      <c r="AN6" s="94" t="str">
        <f>IF(Registrasi!$E$8&gt;AM6,AM6+1,"")</f>
        <v/>
      </c>
      <c r="AO6" s="94" t="str">
        <f>IF(Registrasi!$E$8&gt;AN6,AN6+1,"")</f>
        <v/>
      </c>
      <c r="AP6" s="94" t="str">
        <f>IF(Registrasi!$E$8&gt;AO6,AO6+1,"")</f>
        <v/>
      </c>
      <c r="AQ6" s="65" t="str">
        <f>IF(Registrasi!$E$8&gt;AP6,AP6+1,"")</f>
        <v/>
      </c>
      <c r="AR6" s="65" t="str">
        <f>IF(Registrasi!$E$8&gt;AQ6,AQ6+1,"")</f>
        <v/>
      </c>
      <c r="AS6" s="65" t="str">
        <f>IF(Registrasi!$E$8&gt;AR6,AR6+1,"")</f>
        <v/>
      </c>
      <c r="AT6" s="65" t="str">
        <f>IF(Registrasi!$E$8&gt;AS6,AS6+1,"")</f>
        <v/>
      </c>
      <c r="AU6" s="65" t="str">
        <f>IF(Registrasi!$E$8&gt;AT6,AT6+1,"")</f>
        <v/>
      </c>
      <c r="AV6" s="65" t="str">
        <f>IF(Registrasi!$E$8&gt;AU6,AU6+1,"")</f>
        <v/>
      </c>
      <c r="AW6" s="65" t="str">
        <f>IF(Registrasi!$E$8&gt;AV6,AV6+1,"")</f>
        <v/>
      </c>
      <c r="AX6" s="65" t="str">
        <f>IF(Registrasi!$E$8&gt;AW6,AW6+1,"")</f>
        <v/>
      </c>
      <c r="AY6" s="65" t="str">
        <f>IF(Registrasi!$E$8&gt;AX6,AX6+1,"")</f>
        <v/>
      </c>
      <c r="AZ6" s="65" t="str">
        <f>IF(Registrasi!$E$8&gt;AY6,AY6+1,"")</f>
        <v/>
      </c>
      <c r="BA6" s="65" t="str">
        <f>IF(Registrasi!$E$8&gt;AZ6,AZ6+1,"")</f>
        <v/>
      </c>
      <c r="BB6" s="65" t="str">
        <f>IF(Registrasi!$E$8&gt;BA6,BA6+1,"")</f>
        <v/>
      </c>
      <c r="BC6" s="65" t="str">
        <f>IF(Registrasi!$E$8&gt;BB6,BB6+1,"")</f>
        <v/>
      </c>
      <c r="BD6" s="65" t="str">
        <f>IF(Registrasi!$E$8&gt;BC6,BC6+1,"")</f>
        <v/>
      </c>
      <c r="BE6" s="65" t="str">
        <f>IF(Registrasi!$E$8&gt;BD6,BD6+1,"")</f>
        <v/>
      </c>
      <c r="BF6" s="65" t="str">
        <f>IF(Registrasi!$E$8&gt;BE6,BE6+1,"")</f>
        <v/>
      </c>
      <c r="BG6" s="65" t="str">
        <f>IF(Registrasi!$E$8&gt;BF6,BF6+1,"")</f>
        <v/>
      </c>
      <c r="BH6" s="65" t="str">
        <f>IF(Registrasi!$E$8&gt;BG6,BG6+1,"")</f>
        <v/>
      </c>
      <c r="BI6" s="65" t="str">
        <f>IF(Registrasi!$E$8&gt;BH6,BH6+1,"")</f>
        <v/>
      </c>
      <c r="BJ6" s="65" t="str">
        <f>IF(Registrasi!$E$8&gt;BI6,BI6+1,"")</f>
        <v/>
      </c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</row>
    <row r="7" spans="1:162" s="16" customFormat="1" ht="15.75" x14ac:dyDescent="0.25">
      <c r="A7" s="178"/>
      <c r="B7" s="64" t="s">
        <v>42</v>
      </c>
      <c r="C7" s="94" t="str">
        <f>IF(C6="","",IF(Data!D5="","",Data!D5))</f>
        <v/>
      </c>
      <c r="D7" s="94" t="str">
        <f>IF(D6="","",IF(Data!E5="","",Data!E5))</f>
        <v/>
      </c>
      <c r="E7" s="94" t="str">
        <f>IF(E6="","",IF(Data!F5="","",Data!F5))</f>
        <v/>
      </c>
      <c r="F7" s="94" t="str">
        <f>IF(F6="","",IF(Data!G5="","",Data!G5))</f>
        <v/>
      </c>
      <c r="G7" s="94" t="str">
        <f>IF(G6="","",IF(Data!H5="","",Data!H5))</f>
        <v/>
      </c>
      <c r="H7" s="94" t="str">
        <f>IF(H6="","",IF(Data!I5="","",Data!I5))</f>
        <v/>
      </c>
      <c r="I7" s="94" t="str">
        <f>IF(I6="","",IF(Data!J5="","",Data!J5))</f>
        <v/>
      </c>
      <c r="J7" s="94" t="str">
        <f>IF(J6="","",IF(Data!K5="","",Data!K5))</f>
        <v/>
      </c>
      <c r="K7" s="94" t="str">
        <f>IF(K6="","",IF(Data!L5="","",Data!L5))</f>
        <v/>
      </c>
      <c r="L7" s="94" t="str">
        <f>IF(L6="","",IF(Data!M5="","",Data!M5))</f>
        <v/>
      </c>
      <c r="M7" s="94" t="str">
        <f>IF(M6="","",IF(Data!N5="","",Data!N5))</f>
        <v/>
      </c>
      <c r="N7" s="94" t="str">
        <f>IF(N6="","",IF(Data!O5="","",Data!O5))</f>
        <v/>
      </c>
      <c r="O7" s="94" t="str">
        <f>IF(O6="","",IF(Data!P5="","",Data!P5))</f>
        <v/>
      </c>
      <c r="P7" s="94" t="str">
        <f>IF(P6="","",IF(Data!Q5="","",Data!Q5))</f>
        <v/>
      </c>
      <c r="Q7" s="94" t="str">
        <f>IF(Q6="","",IF(Data!R5="","",Data!R5))</f>
        <v/>
      </c>
      <c r="R7" s="94" t="str">
        <f>IF(R6="","",IF(Data!S5="","",Data!S5))</f>
        <v/>
      </c>
      <c r="S7" s="94" t="str">
        <f>IF(S6="","",IF(Data!T5="","",Data!T5))</f>
        <v/>
      </c>
      <c r="T7" s="94" t="str">
        <f>IF(T6="","",IF(Data!U5="","",Data!U5))</f>
        <v/>
      </c>
      <c r="U7" s="94" t="str">
        <f>IF(U6="","",IF(Data!V5="","",Data!V5))</f>
        <v/>
      </c>
      <c r="V7" s="94" t="str">
        <f>IF(V6="","",IF(Data!W5="","",Data!W5))</f>
        <v/>
      </c>
      <c r="W7" s="94" t="str">
        <f>IF(W6="","",IF(Data!X5="","",Data!X5))</f>
        <v/>
      </c>
      <c r="X7" s="94" t="str">
        <f>IF(X6="","",IF(Data!Y5="","",Data!Y5))</f>
        <v/>
      </c>
      <c r="Y7" s="94" t="str">
        <f>IF(Y6="","",IF(Data!Z5="","",Data!Z5))</f>
        <v/>
      </c>
      <c r="Z7" s="94" t="str">
        <f>IF(Z6="","",IF(Data!AA5="","",Data!AA5))</f>
        <v/>
      </c>
      <c r="AA7" s="94" t="str">
        <f>IF(AA6="","",IF(Data!AB5="","",Data!AB5))</f>
        <v/>
      </c>
      <c r="AB7" s="94" t="str">
        <f>IF(AB6="","",IF(Data!AC5="","",Data!AC5))</f>
        <v/>
      </c>
      <c r="AC7" s="94" t="str">
        <f>IF(AC6="","",IF(Data!AD5="","",Data!AD5))</f>
        <v/>
      </c>
      <c r="AD7" s="94" t="str">
        <f>IF(AD6="","",IF(Data!AE5="","",Data!AE5))</f>
        <v/>
      </c>
      <c r="AE7" s="94" t="str">
        <f>IF(AE6="","",IF(Data!AF5="","",Data!AF5))</f>
        <v/>
      </c>
      <c r="AF7" s="94" t="str">
        <f>IF(AF6="","",IF(Data!AG5="","",Data!AG5))</f>
        <v/>
      </c>
      <c r="AG7" s="94" t="str">
        <f>IF(AG6="","",IF(Data!AH5="","",Data!AH5))</f>
        <v/>
      </c>
      <c r="AH7" s="94" t="str">
        <f>IF(AH6="","",IF(Data!AI5="","",Data!AI5))</f>
        <v/>
      </c>
      <c r="AI7" s="94" t="str">
        <f>IF(AI6="","",IF(Data!AJ5="","",Data!AJ5))</f>
        <v/>
      </c>
      <c r="AJ7" s="94" t="str">
        <f>IF(AJ6="","",IF(Data!AK5="","",Data!AK5))</f>
        <v/>
      </c>
      <c r="AK7" s="94" t="str">
        <f>IF(AK6="","",IF(Data!AL5="","",Data!AL5))</f>
        <v/>
      </c>
      <c r="AL7" s="94" t="str">
        <f>IF(AL6="","",IF(Data!AM5="","",Data!AM5))</f>
        <v/>
      </c>
      <c r="AM7" s="94" t="str">
        <f>IF(AM6="","",IF(Data!AN5="","",Data!AN5))</f>
        <v/>
      </c>
      <c r="AN7" s="94" t="str">
        <f>IF(AN6="","",IF(Data!AO5="","",Data!AO5))</f>
        <v/>
      </c>
      <c r="AO7" s="94" t="str">
        <f>IF(AO6="","",IF(Data!AP5="","",Data!AP5))</f>
        <v/>
      </c>
      <c r="AP7" s="94" t="str">
        <f>IF(AP6="","",IF(Data!AQ5="","",Data!AQ5))</f>
        <v/>
      </c>
      <c r="AQ7" s="65" t="str">
        <f>IF(AQ6="","",IF(Data!AR5="","",Data!AR5))</f>
        <v/>
      </c>
      <c r="AR7" s="65" t="str">
        <f>IF(AR6="","",IF(Data!AS5="","",Data!AS5))</f>
        <v/>
      </c>
      <c r="AS7" s="65" t="str">
        <f>IF(AS6="","",IF(Data!AT5="","",Data!AT5))</f>
        <v/>
      </c>
      <c r="AT7" s="65" t="str">
        <f>IF(AT6="","",IF(Data!AU5="","",Data!AU5))</f>
        <v/>
      </c>
      <c r="AU7" s="65" t="str">
        <f>IF(AU6="","",IF(Data!AV5="","",Data!AV5))</f>
        <v/>
      </c>
      <c r="AV7" s="65" t="str">
        <f>IF(AV6="","",IF(Data!AW5="","",Data!AW5))</f>
        <v/>
      </c>
      <c r="AW7" s="65" t="str">
        <f>IF(AW6="","",IF(Data!AX5="","",Data!AX5))</f>
        <v/>
      </c>
      <c r="AX7" s="65" t="str">
        <f>IF(AX6="","",IF(Data!AY5="","",Data!AY5))</f>
        <v/>
      </c>
      <c r="AY7" s="65" t="str">
        <f>IF(AY6="","",IF(Data!AZ5="","",Data!AZ5))</f>
        <v/>
      </c>
      <c r="AZ7" s="65" t="str">
        <f>IF(AZ6="","",IF(Data!BA5="","",Data!BA5))</f>
        <v/>
      </c>
      <c r="BA7" s="65" t="str">
        <f>IF(BA6="","",IF(Data!BB5="","",Data!BB5))</f>
        <v/>
      </c>
      <c r="BB7" s="65" t="str">
        <f>IF(BB6="","",IF(Data!BC5="","",Data!BC5))</f>
        <v/>
      </c>
      <c r="BC7" s="65" t="str">
        <f>IF(BC6="","",IF(Data!BD5="","",Data!BD5))</f>
        <v/>
      </c>
      <c r="BD7" s="65" t="str">
        <f>IF(BD6="","",IF(Data!BE5="","",Data!BE5))</f>
        <v/>
      </c>
      <c r="BE7" s="65" t="str">
        <f>IF(BE6="","",IF(Data!BF5="","",Data!BF5))</f>
        <v/>
      </c>
      <c r="BF7" s="65" t="str">
        <f>IF(BF6="","",IF(Data!BG5="","",Data!BG5))</f>
        <v/>
      </c>
      <c r="BG7" s="65" t="str">
        <f>IF(BG6="","",IF(Data!BH5="","",Data!BH5))</f>
        <v/>
      </c>
      <c r="BH7" s="65" t="str">
        <f>IF(BH6="","",IF(Data!BI5="","",Data!BI5))</f>
        <v/>
      </c>
      <c r="BI7" s="65" t="str">
        <f>IF(BI6="","",IF(Data!BJ5="","",Data!BJ5))</f>
        <v/>
      </c>
      <c r="BJ7" s="65" t="str">
        <f>IF(BJ6="","",IF(Data!BK5="","",Data!BK5))</f>
        <v/>
      </c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</row>
    <row r="8" spans="1:162" s="25" customFormat="1" ht="15.75" x14ac:dyDescent="0.25">
      <c r="A8" s="66" t="s">
        <v>12</v>
      </c>
      <c r="B8" s="179" t="s">
        <v>48</v>
      </c>
      <c r="C8" s="95">
        <f>IF(C$6="","",COUNTIF(Data!D$8:D$107,"A"))</f>
        <v>0</v>
      </c>
      <c r="D8" s="95" t="str">
        <f>IF(D$6="","",COUNTIF(Data!E$8:E$107,"A"))</f>
        <v/>
      </c>
      <c r="E8" s="95" t="str">
        <f>IF(E$6="","",COUNTIF(Data!F$8:F$107,"A"))</f>
        <v/>
      </c>
      <c r="F8" s="95" t="str">
        <f>IF(F$6="","",COUNTIF(Data!G$8:G$107,"A"))</f>
        <v/>
      </c>
      <c r="G8" s="95" t="str">
        <f>IF(G$6="","",COUNTIF(Data!H$8:H$107,"A"))</f>
        <v/>
      </c>
      <c r="H8" s="95" t="str">
        <f>IF(H$6="","",COUNTIF(Data!I$8:I$107,"A"))</f>
        <v/>
      </c>
      <c r="I8" s="95" t="str">
        <f>IF(I$6="","",COUNTIF(Data!J$8:J$107,"A"))</f>
        <v/>
      </c>
      <c r="J8" s="95" t="str">
        <f>IF(J$6="","",COUNTIF(Data!K$8:K$107,"A"))</f>
        <v/>
      </c>
      <c r="K8" s="95" t="str">
        <f>IF(K$6="","",COUNTIF(Data!L$8:L$107,"A"))</f>
        <v/>
      </c>
      <c r="L8" s="95" t="str">
        <f>IF(L$6="","",COUNTIF(Data!M$8:M$107,"A"))</f>
        <v/>
      </c>
      <c r="M8" s="95" t="str">
        <f>IF(M$6="","",COUNTIF(Data!N$8:N$107,"A"))</f>
        <v/>
      </c>
      <c r="N8" s="95" t="str">
        <f>IF(N$6="","",COUNTIF(Data!O$8:O$107,"A"))</f>
        <v/>
      </c>
      <c r="O8" s="95" t="str">
        <f>IF(O$6="","",COUNTIF(Data!P$8:P$107,"A"))</f>
        <v/>
      </c>
      <c r="P8" s="95" t="str">
        <f>IF(P$6="","",COUNTIF(Data!Q$8:Q$107,"A"))</f>
        <v/>
      </c>
      <c r="Q8" s="95" t="str">
        <f>IF(Q$6="","",COUNTIF(Data!R$8:R$107,"A"))</f>
        <v/>
      </c>
      <c r="R8" s="95" t="str">
        <f>IF(R$6="","",COUNTIF(Data!S$8:S$107,"A"))</f>
        <v/>
      </c>
      <c r="S8" s="95" t="str">
        <f>IF(S$6="","",COUNTIF(Data!T$8:T$107,"A"))</f>
        <v/>
      </c>
      <c r="T8" s="95" t="str">
        <f>IF(T$6="","",COUNTIF(Data!U$8:U$107,"A"))</f>
        <v/>
      </c>
      <c r="U8" s="95" t="str">
        <f>IF(U$6="","",COUNTIF(Data!V$8:V$107,"A"))</f>
        <v/>
      </c>
      <c r="V8" s="95" t="str">
        <f>IF(V$6="","",COUNTIF(Data!W$8:W$107,"A"))</f>
        <v/>
      </c>
      <c r="W8" s="95" t="str">
        <f>IF(W$6="","",COUNTIF(Data!X$8:X$107,"A"))</f>
        <v/>
      </c>
      <c r="X8" s="95" t="str">
        <f>IF(X$6="","",COUNTIF(Data!Y$8:Y$107,"A"))</f>
        <v/>
      </c>
      <c r="Y8" s="95" t="str">
        <f>IF(Y$6="","",COUNTIF(Data!Z$8:Z$107,"A"))</f>
        <v/>
      </c>
      <c r="Z8" s="95" t="str">
        <f>IF(Z$6="","",COUNTIF(Data!AA$8:AA$107,"A"))</f>
        <v/>
      </c>
      <c r="AA8" s="95" t="str">
        <f>IF(AA$6="","",COUNTIF(Data!AB$8:AB$107,"A"))</f>
        <v/>
      </c>
      <c r="AB8" s="95" t="str">
        <f>IF(AB$6="","",COUNTIF(Data!AC$8:AC$107,"A"))</f>
        <v/>
      </c>
      <c r="AC8" s="95" t="str">
        <f>IF(AC$6="","",COUNTIF(Data!AD$8:AD$107,"A"))</f>
        <v/>
      </c>
      <c r="AD8" s="95" t="str">
        <f>IF(AD$6="","",COUNTIF(Data!AE$8:AE$107,"A"))</f>
        <v/>
      </c>
      <c r="AE8" s="95" t="str">
        <f>IF(AE$6="","",COUNTIF(Data!AF$8:AF$107,"A"))</f>
        <v/>
      </c>
      <c r="AF8" s="95" t="str">
        <f>IF(AF$6="","",COUNTIF(Data!AG$8:AG$107,"A"))</f>
        <v/>
      </c>
      <c r="AG8" s="95" t="str">
        <f>IF(AG$6="","",COUNTIF(Data!AH$8:AH$107,"A"))</f>
        <v/>
      </c>
      <c r="AH8" s="95" t="str">
        <f>IF(AH$6="","",COUNTIF(Data!AI$8:AI$107,"A"))</f>
        <v/>
      </c>
      <c r="AI8" s="95" t="str">
        <f>IF(AI$6="","",COUNTIF(Data!AJ$8:AJ$107,"A"))</f>
        <v/>
      </c>
      <c r="AJ8" s="95" t="str">
        <f>IF(AJ$6="","",COUNTIF(Data!AK$8:AK$107,"A"))</f>
        <v/>
      </c>
      <c r="AK8" s="95" t="str">
        <f>IF(AK$6="","",COUNTIF(Data!AL$8:AL$107,"A"))</f>
        <v/>
      </c>
      <c r="AL8" s="95" t="str">
        <f>IF(AL$6="","",COUNTIF(Data!AM$8:AM$107,"A"))</f>
        <v/>
      </c>
      <c r="AM8" s="95" t="str">
        <f>IF(AM$6="","",COUNTIF(Data!AN$8:AN$107,"A"))</f>
        <v/>
      </c>
      <c r="AN8" s="95" t="str">
        <f>IF(AN$6="","",COUNTIF(Data!AO$8:AO$107,"A"))</f>
        <v/>
      </c>
      <c r="AO8" s="95" t="str">
        <f>IF(AO$6="","",COUNTIF(Data!AP$8:AP$107,"A"))</f>
        <v/>
      </c>
      <c r="AP8" s="95" t="str">
        <f>IF(AP$6="","",COUNTIF(Data!AQ$8:AQ$107,"A"))</f>
        <v/>
      </c>
      <c r="AQ8" s="67" t="str">
        <f>IF(AQ$6="","",COUNTIF(Data!AR$8:AR$107,"A"))</f>
        <v/>
      </c>
      <c r="AR8" s="67" t="str">
        <f>IF(AR$6="","",COUNTIF(Data!AS$8:AS$107,"A"))</f>
        <v/>
      </c>
      <c r="AS8" s="67" t="str">
        <f>IF(AS$6="","",COUNTIF(Data!AT$8:AT$107,"A"))</f>
        <v/>
      </c>
      <c r="AT8" s="67" t="str">
        <f>IF(AT$6="","",COUNTIF(Data!AU$8:AU$107,"A"))</f>
        <v/>
      </c>
      <c r="AU8" s="67" t="str">
        <f>IF(AU$6="","",COUNTIF(Data!AV$8:AV$107,"A"))</f>
        <v/>
      </c>
      <c r="AV8" s="67" t="str">
        <f>IF(AV$6="","",COUNTIF(Data!AW$8:AW$107,"A"))</f>
        <v/>
      </c>
      <c r="AW8" s="67" t="str">
        <f>IF(AW$6="","",COUNTIF(Data!AX$8:AX$107,"A"))</f>
        <v/>
      </c>
      <c r="AX8" s="67" t="str">
        <f>IF(AX$6="","",COUNTIF(Data!AY$8:AY$107,"A"))</f>
        <v/>
      </c>
      <c r="AY8" s="67" t="str">
        <f>IF(AY$6="","",COUNTIF(Data!AZ$8:AZ$107,"A"))</f>
        <v/>
      </c>
      <c r="AZ8" s="67" t="str">
        <f>IF(AZ$6="","",COUNTIF(Data!BA$8:BA$107,"A"))</f>
        <v/>
      </c>
      <c r="BA8" s="67" t="str">
        <f>IF(BA$6="","",COUNTIF(Data!BB$8:BB$107,"A"))</f>
        <v/>
      </c>
      <c r="BB8" s="67" t="str">
        <f>IF(BB$6="","",COUNTIF(Data!BC$8:BC$107,"A"))</f>
        <v/>
      </c>
      <c r="BC8" s="67" t="str">
        <f>IF(BC$6="","",COUNTIF(Data!BD$8:BD$107,"A"))</f>
        <v/>
      </c>
      <c r="BD8" s="67" t="str">
        <f>IF(BD$6="","",COUNTIF(Data!BE$8:BE$107,"A"))</f>
        <v/>
      </c>
      <c r="BE8" s="67" t="str">
        <f>IF(BE$6="","",COUNTIF(Data!BF$8:BF$107,"A"))</f>
        <v/>
      </c>
      <c r="BF8" s="67" t="str">
        <f>IF(BF$6="","",COUNTIF(Data!BG$8:BG$107,"A"))</f>
        <v/>
      </c>
      <c r="BG8" s="67" t="str">
        <f>IF(BG$6="","",COUNTIF(Data!BH$8:BH$107,"A"))</f>
        <v/>
      </c>
      <c r="BH8" s="67" t="str">
        <f>IF(BH$6="","",COUNTIF(Data!BI$8:BI$107,"A"))</f>
        <v/>
      </c>
      <c r="BI8" s="67" t="str">
        <f>IF(BI$6="","",COUNTIF(Data!BJ$8:BJ$107,"A"))</f>
        <v/>
      </c>
      <c r="BJ8" s="67" t="str">
        <f>IF(BJ$6="","",COUNTIF(Data!BK$8:BK$107,"A"))</f>
        <v/>
      </c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</row>
    <row r="9" spans="1:162" s="25" customFormat="1" ht="15.75" x14ac:dyDescent="0.25">
      <c r="A9" s="66" t="s">
        <v>10</v>
      </c>
      <c r="B9" s="180"/>
      <c r="C9" s="95">
        <f>IF(C$6="","",COUNTIF(Data!D$8:D$107,"B"))</f>
        <v>0</v>
      </c>
      <c r="D9" s="95" t="str">
        <f>IF(D$6="","",COUNTIF(Data!E$8:E$107,"B"))</f>
        <v/>
      </c>
      <c r="E9" s="95" t="str">
        <f>IF(E$6="","",COUNTIF(Data!F$8:F$107,"B"))</f>
        <v/>
      </c>
      <c r="F9" s="95" t="str">
        <f>IF(F$6="","",COUNTIF(Data!G$8:G$107,"B"))</f>
        <v/>
      </c>
      <c r="G9" s="95" t="str">
        <f>IF(G$6="","",COUNTIF(Data!H$8:H$107,"B"))</f>
        <v/>
      </c>
      <c r="H9" s="95" t="str">
        <f>IF(H$6="","",COUNTIF(Data!I$8:I$107,"B"))</f>
        <v/>
      </c>
      <c r="I9" s="95" t="str">
        <f>IF(I$6="","",COUNTIF(Data!J$8:J$107,"B"))</f>
        <v/>
      </c>
      <c r="J9" s="95" t="str">
        <f>IF(J$6="","",COUNTIF(Data!K$8:K$107,"B"))</f>
        <v/>
      </c>
      <c r="K9" s="95" t="str">
        <f>IF(K$6="","",COUNTIF(Data!L$8:L$107,"B"))</f>
        <v/>
      </c>
      <c r="L9" s="95" t="str">
        <f>IF(L$6="","",COUNTIF(Data!M$8:M$107,"B"))</f>
        <v/>
      </c>
      <c r="M9" s="95" t="str">
        <f>IF(M$6="","",COUNTIF(Data!N$8:N$107,"B"))</f>
        <v/>
      </c>
      <c r="N9" s="95" t="str">
        <f>IF(N$6="","",COUNTIF(Data!O$8:O$107,"B"))</f>
        <v/>
      </c>
      <c r="O9" s="95" t="str">
        <f>IF(O$6="","",COUNTIF(Data!P$8:P$107,"B"))</f>
        <v/>
      </c>
      <c r="P9" s="95" t="str">
        <f>IF(P$6="","",COUNTIF(Data!Q$8:Q$107,"B"))</f>
        <v/>
      </c>
      <c r="Q9" s="95" t="str">
        <f>IF(Q$6="","",COUNTIF(Data!R$8:R$107,"B"))</f>
        <v/>
      </c>
      <c r="R9" s="95" t="str">
        <f>IF(R$6="","",COUNTIF(Data!S$8:S$107,"B"))</f>
        <v/>
      </c>
      <c r="S9" s="95" t="str">
        <f>IF(S$6="","",COUNTIF(Data!T$8:T$107,"B"))</f>
        <v/>
      </c>
      <c r="T9" s="95" t="str">
        <f>IF(T$6="","",COUNTIF(Data!U$8:U$107,"B"))</f>
        <v/>
      </c>
      <c r="U9" s="95" t="str">
        <f>IF(U$6="","",COUNTIF(Data!V$8:V$107,"B"))</f>
        <v/>
      </c>
      <c r="V9" s="95" t="str">
        <f>IF(V$6="","",COUNTIF(Data!W$8:W$107,"B"))</f>
        <v/>
      </c>
      <c r="W9" s="95" t="str">
        <f>IF(W$6="","",COUNTIF(Data!X$8:X$107,"B"))</f>
        <v/>
      </c>
      <c r="X9" s="95" t="str">
        <f>IF(X$6="","",COUNTIF(Data!Y$8:Y$107,"B"))</f>
        <v/>
      </c>
      <c r="Y9" s="95" t="str">
        <f>IF(Y$6="","",COUNTIF(Data!Z$8:Z$107,"B"))</f>
        <v/>
      </c>
      <c r="Z9" s="95" t="str">
        <f>IF(Z$6="","",COUNTIF(Data!AA$8:AA$107,"B"))</f>
        <v/>
      </c>
      <c r="AA9" s="95" t="str">
        <f>IF(AA$6="","",COUNTIF(Data!AB$8:AB$107,"B"))</f>
        <v/>
      </c>
      <c r="AB9" s="95" t="str">
        <f>IF(AB$6="","",COUNTIF(Data!AC$8:AC$107,"B"))</f>
        <v/>
      </c>
      <c r="AC9" s="95" t="str">
        <f>IF(AC$6="","",COUNTIF(Data!AD$8:AD$107,"B"))</f>
        <v/>
      </c>
      <c r="AD9" s="95" t="str">
        <f>IF(AD$6="","",COUNTIF(Data!AE$8:AE$107,"B"))</f>
        <v/>
      </c>
      <c r="AE9" s="95" t="str">
        <f>IF(AE$6="","",COUNTIF(Data!AF$8:AF$107,"B"))</f>
        <v/>
      </c>
      <c r="AF9" s="95" t="str">
        <f>IF(AF$6="","",COUNTIF(Data!AG$8:AG$107,"B"))</f>
        <v/>
      </c>
      <c r="AG9" s="95" t="str">
        <f>IF(AG$6="","",COUNTIF(Data!AH$8:AH$107,"B"))</f>
        <v/>
      </c>
      <c r="AH9" s="95" t="str">
        <f>IF(AH$6="","",COUNTIF(Data!AI$8:AI$107,"B"))</f>
        <v/>
      </c>
      <c r="AI9" s="95" t="str">
        <f>IF(AI$6="","",COUNTIF(Data!AJ$8:AJ$107,"B"))</f>
        <v/>
      </c>
      <c r="AJ9" s="95" t="str">
        <f>IF(AJ$6="","",COUNTIF(Data!AK$8:AK$107,"B"))</f>
        <v/>
      </c>
      <c r="AK9" s="95" t="str">
        <f>IF(AK$6="","",COUNTIF(Data!AL$8:AL$107,"B"))</f>
        <v/>
      </c>
      <c r="AL9" s="95" t="str">
        <f>IF(AL$6="","",COUNTIF(Data!AM$8:AM$107,"B"))</f>
        <v/>
      </c>
      <c r="AM9" s="95" t="str">
        <f>IF(AM$6="","",COUNTIF(Data!AN$8:AN$107,"B"))</f>
        <v/>
      </c>
      <c r="AN9" s="95" t="str">
        <f>IF(AN$6="","",COUNTIF(Data!AO$8:AO$107,"B"))</f>
        <v/>
      </c>
      <c r="AO9" s="95" t="str">
        <f>IF(AO$6="","",COUNTIF(Data!AP$8:AP$107,"B"))</f>
        <v/>
      </c>
      <c r="AP9" s="95" t="str">
        <f>IF(AP$6="","",COUNTIF(Data!AQ$8:AQ$107,"B"))</f>
        <v/>
      </c>
      <c r="AQ9" s="67" t="str">
        <f>IF(AQ$6="","",COUNTIF(Data!AR$8:AR$107,"B"))</f>
        <v/>
      </c>
      <c r="AR9" s="67" t="str">
        <f>IF(AR$6="","",COUNTIF(Data!AS$8:AS$107,"B"))</f>
        <v/>
      </c>
      <c r="AS9" s="67" t="str">
        <f>IF(AS$6="","",COUNTIF(Data!AT$8:AT$107,"B"))</f>
        <v/>
      </c>
      <c r="AT9" s="67" t="str">
        <f>IF(AT$6="","",COUNTIF(Data!AU$8:AU$107,"B"))</f>
        <v/>
      </c>
      <c r="AU9" s="67" t="str">
        <f>IF(AU$6="","",COUNTIF(Data!AV$8:AV$107,"B"))</f>
        <v/>
      </c>
      <c r="AV9" s="67" t="str">
        <f>IF(AV$6="","",COUNTIF(Data!AW$8:AW$107,"B"))</f>
        <v/>
      </c>
      <c r="AW9" s="67" t="str">
        <f>IF(AW$6="","",COUNTIF(Data!AX$8:AX$107,"B"))</f>
        <v/>
      </c>
      <c r="AX9" s="67" t="str">
        <f>IF(AX$6="","",COUNTIF(Data!AY$8:AY$107,"B"))</f>
        <v/>
      </c>
      <c r="AY9" s="67" t="str">
        <f>IF(AY$6="","",COUNTIF(Data!AZ$8:AZ$107,"B"))</f>
        <v/>
      </c>
      <c r="AZ9" s="67" t="str">
        <f>IF(AZ$6="","",COUNTIF(Data!BA$8:BA$107,"B"))</f>
        <v/>
      </c>
      <c r="BA9" s="67" t="str">
        <f>IF(BA$6="","",COUNTIF(Data!BB$8:BB$107,"B"))</f>
        <v/>
      </c>
      <c r="BB9" s="67" t="str">
        <f>IF(BB$6="","",COUNTIF(Data!BC$8:BC$107,"B"))</f>
        <v/>
      </c>
      <c r="BC9" s="67" t="str">
        <f>IF(BC$6="","",COUNTIF(Data!BD$8:BD$107,"B"))</f>
        <v/>
      </c>
      <c r="BD9" s="67" t="str">
        <f>IF(BD$6="","",COUNTIF(Data!BE$8:BE$107,"B"))</f>
        <v/>
      </c>
      <c r="BE9" s="67" t="str">
        <f>IF(BE$6="","",COUNTIF(Data!BF$8:BF$107,"B"))</f>
        <v/>
      </c>
      <c r="BF9" s="67" t="str">
        <f>IF(BF$6="","",COUNTIF(Data!BG$8:BG$107,"B"))</f>
        <v/>
      </c>
      <c r="BG9" s="67" t="str">
        <f>IF(BG$6="","",COUNTIF(Data!BH$8:BH$107,"B"))</f>
        <v/>
      </c>
      <c r="BH9" s="67" t="str">
        <f>IF(BH$6="","",COUNTIF(Data!BI$8:BI$107,"B"))</f>
        <v/>
      </c>
      <c r="BI9" s="67" t="str">
        <f>IF(BI$6="","",COUNTIF(Data!BJ$8:BJ$107,"B"))</f>
        <v/>
      </c>
      <c r="BJ9" s="67" t="str">
        <f>IF(BJ$6="","",COUNTIF(Data!BK$8:BK$107,"B"))</f>
        <v/>
      </c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</row>
    <row r="10" spans="1:162" s="25" customFormat="1" ht="15.75" x14ac:dyDescent="0.25">
      <c r="A10" s="66" t="s">
        <v>8</v>
      </c>
      <c r="B10" s="180"/>
      <c r="C10" s="95">
        <f>IF(C$6="","",COUNTIF(Data!D$8:D$107,"C"))</f>
        <v>0</v>
      </c>
      <c r="D10" s="95" t="str">
        <f>IF(D$6="","",COUNTIF(Data!E$8:E$107,"C"))</f>
        <v/>
      </c>
      <c r="E10" s="95" t="str">
        <f>IF(E$6="","",COUNTIF(Data!F$8:F$107,"C"))</f>
        <v/>
      </c>
      <c r="F10" s="95" t="str">
        <f>IF(F$6="","",COUNTIF(Data!G$8:G$107,"C"))</f>
        <v/>
      </c>
      <c r="G10" s="95" t="str">
        <f>IF(G$6="","",COUNTIF(Data!H$8:H$107,"C"))</f>
        <v/>
      </c>
      <c r="H10" s="95" t="str">
        <f>IF(H$6="","",COUNTIF(Data!I$8:I$107,"C"))</f>
        <v/>
      </c>
      <c r="I10" s="95" t="str">
        <f>IF(I$6="","",COUNTIF(Data!J$8:J$107,"C"))</f>
        <v/>
      </c>
      <c r="J10" s="95" t="str">
        <f>IF(J$6="","",COUNTIF(Data!K$8:K$107,"C"))</f>
        <v/>
      </c>
      <c r="K10" s="95" t="str">
        <f>IF(K$6="","",COUNTIF(Data!L$8:L$107,"C"))</f>
        <v/>
      </c>
      <c r="L10" s="95" t="str">
        <f>IF(L$6="","",COUNTIF(Data!M$8:M$107,"C"))</f>
        <v/>
      </c>
      <c r="M10" s="95" t="str">
        <f>IF(M$6="","",COUNTIF(Data!N$8:N$107,"C"))</f>
        <v/>
      </c>
      <c r="N10" s="95" t="str">
        <f>IF(N$6="","",COUNTIF(Data!O$8:O$107,"C"))</f>
        <v/>
      </c>
      <c r="O10" s="95" t="str">
        <f>IF(O$6="","",COUNTIF(Data!P$8:P$107,"C"))</f>
        <v/>
      </c>
      <c r="P10" s="95" t="str">
        <f>IF(P$6="","",COUNTIF(Data!Q$8:Q$107,"C"))</f>
        <v/>
      </c>
      <c r="Q10" s="95" t="str">
        <f>IF(Q$6="","",COUNTIF(Data!R$8:R$107,"C"))</f>
        <v/>
      </c>
      <c r="R10" s="95" t="str">
        <f>IF(R$6="","",COUNTIF(Data!S$8:S$107,"C"))</f>
        <v/>
      </c>
      <c r="S10" s="95" t="str">
        <f>IF(S$6="","",COUNTIF(Data!T$8:T$107,"C"))</f>
        <v/>
      </c>
      <c r="T10" s="95" t="str">
        <f>IF(T$6="","",COUNTIF(Data!U$8:U$107,"C"))</f>
        <v/>
      </c>
      <c r="U10" s="95" t="str">
        <f>IF(U$6="","",COUNTIF(Data!V$8:V$107,"C"))</f>
        <v/>
      </c>
      <c r="V10" s="95" t="str">
        <f>IF(V$6="","",COUNTIF(Data!W$8:W$107,"C"))</f>
        <v/>
      </c>
      <c r="W10" s="95" t="str">
        <f>IF(W$6="","",COUNTIF(Data!X$8:X$107,"C"))</f>
        <v/>
      </c>
      <c r="X10" s="95" t="str">
        <f>IF(X$6="","",COUNTIF(Data!Y$8:Y$107,"C"))</f>
        <v/>
      </c>
      <c r="Y10" s="95" t="str">
        <f>IF(Y$6="","",COUNTIF(Data!Z$8:Z$107,"C"))</f>
        <v/>
      </c>
      <c r="Z10" s="95" t="str">
        <f>IF(Z$6="","",COUNTIF(Data!AA$8:AA$107,"C"))</f>
        <v/>
      </c>
      <c r="AA10" s="95" t="str">
        <f>IF(AA$6="","",COUNTIF(Data!AB$8:AB$107,"C"))</f>
        <v/>
      </c>
      <c r="AB10" s="95" t="str">
        <f>IF(AB$6="","",COUNTIF(Data!AC$8:AC$107,"C"))</f>
        <v/>
      </c>
      <c r="AC10" s="95" t="str">
        <f>IF(AC$6="","",COUNTIF(Data!AD$8:AD$107,"C"))</f>
        <v/>
      </c>
      <c r="AD10" s="95" t="str">
        <f>IF(AD$6="","",COUNTIF(Data!AE$8:AE$107,"C"))</f>
        <v/>
      </c>
      <c r="AE10" s="95" t="str">
        <f>IF(AE$6="","",COUNTIF(Data!AF$8:AF$107,"C"))</f>
        <v/>
      </c>
      <c r="AF10" s="95" t="str">
        <f>IF(AF$6="","",COUNTIF(Data!AG$8:AG$107,"C"))</f>
        <v/>
      </c>
      <c r="AG10" s="95" t="str">
        <f>IF(AG$6="","",COUNTIF(Data!AH$8:AH$107,"C"))</f>
        <v/>
      </c>
      <c r="AH10" s="95" t="str">
        <f>IF(AH$6="","",COUNTIF(Data!AI$8:AI$107,"C"))</f>
        <v/>
      </c>
      <c r="AI10" s="95" t="str">
        <f>IF(AI$6="","",COUNTIF(Data!AJ$8:AJ$107,"C"))</f>
        <v/>
      </c>
      <c r="AJ10" s="95" t="str">
        <f>IF(AJ$6="","",COUNTIF(Data!AK$8:AK$107,"C"))</f>
        <v/>
      </c>
      <c r="AK10" s="95" t="str">
        <f>IF(AK$6="","",COUNTIF(Data!AL$8:AL$107,"C"))</f>
        <v/>
      </c>
      <c r="AL10" s="95" t="str">
        <f>IF(AL$6="","",COUNTIF(Data!AM$8:AM$107,"C"))</f>
        <v/>
      </c>
      <c r="AM10" s="95" t="str">
        <f>IF(AM$6="","",COUNTIF(Data!AN$8:AN$107,"C"))</f>
        <v/>
      </c>
      <c r="AN10" s="95" t="str">
        <f>IF(AN$6="","",COUNTIF(Data!AO$8:AO$107,"C"))</f>
        <v/>
      </c>
      <c r="AO10" s="95" t="str">
        <f>IF(AO$6="","",COUNTIF(Data!AP$8:AP$107,"C"))</f>
        <v/>
      </c>
      <c r="AP10" s="95" t="str">
        <f>IF(AP$6="","",COUNTIF(Data!AQ$8:AQ$107,"C"))</f>
        <v/>
      </c>
      <c r="AQ10" s="67" t="str">
        <f>IF(AQ$6="","",COUNTIF(Data!AR$8:AR$107,"C"))</f>
        <v/>
      </c>
      <c r="AR10" s="67" t="str">
        <f>IF(AR$6="","",COUNTIF(Data!AS$8:AS$107,"C"))</f>
        <v/>
      </c>
      <c r="AS10" s="67" t="str">
        <f>IF(AS$6="","",COUNTIF(Data!AT$8:AT$107,"C"))</f>
        <v/>
      </c>
      <c r="AT10" s="67" t="str">
        <f>IF(AT$6="","",COUNTIF(Data!AU$8:AU$107,"C"))</f>
        <v/>
      </c>
      <c r="AU10" s="67" t="str">
        <f>IF(AU$6="","",COUNTIF(Data!AV$8:AV$107,"C"))</f>
        <v/>
      </c>
      <c r="AV10" s="67" t="str">
        <f>IF(AV$6="","",COUNTIF(Data!AW$8:AW$107,"C"))</f>
        <v/>
      </c>
      <c r="AW10" s="67" t="str">
        <f>IF(AW$6="","",COUNTIF(Data!AX$8:AX$107,"C"))</f>
        <v/>
      </c>
      <c r="AX10" s="67" t="str">
        <f>IF(AX$6="","",COUNTIF(Data!AY$8:AY$107,"C"))</f>
        <v/>
      </c>
      <c r="AY10" s="67" t="str">
        <f>IF(AY$6="","",COUNTIF(Data!AZ$8:AZ$107,"C"))</f>
        <v/>
      </c>
      <c r="AZ10" s="67" t="str">
        <f>IF(AZ$6="","",COUNTIF(Data!BA$8:BA$107,"C"))</f>
        <v/>
      </c>
      <c r="BA10" s="67" t="str">
        <f>IF(BA$6="","",COUNTIF(Data!BB$8:BB$107,"C"))</f>
        <v/>
      </c>
      <c r="BB10" s="67" t="str">
        <f>IF(BB$6="","",COUNTIF(Data!BC$8:BC$107,"C"))</f>
        <v/>
      </c>
      <c r="BC10" s="67" t="str">
        <f>IF(BC$6="","",COUNTIF(Data!BD$8:BD$107,"C"))</f>
        <v/>
      </c>
      <c r="BD10" s="67" t="str">
        <f>IF(BD$6="","",COUNTIF(Data!BE$8:BE$107,"C"))</f>
        <v/>
      </c>
      <c r="BE10" s="67" t="str">
        <f>IF(BE$6="","",COUNTIF(Data!BF$8:BF$107,"C"))</f>
        <v/>
      </c>
      <c r="BF10" s="67" t="str">
        <f>IF(BF$6="","",COUNTIF(Data!BG$8:BG$107,"C"))</f>
        <v/>
      </c>
      <c r="BG10" s="67" t="str">
        <f>IF(BG$6="","",COUNTIF(Data!BH$8:BH$107,"C"))</f>
        <v/>
      </c>
      <c r="BH10" s="67" t="str">
        <f>IF(BH$6="","",COUNTIF(Data!BI$8:BI$107,"C"))</f>
        <v/>
      </c>
      <c r="BI10" s="67" t="str">
        <f>IF(BI$6="","",COUNTIF(Data!BJ$8:BJ$107,"C"))</f>
        <v/>
      </c>
      <c r="BJ10" s="67" t="str">
        <f>IF(BJ$6="","",COUNTIF(Data!BK$8:BK$107,"C"))</f>
        <v/>
      </c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</row>
    <row r="11" spans="1:162" s="25" customFormat="1" ht="15.75" x14ac:dyDescent="0.25">
      <c r="A11" s="66" t="s">
        <v>9</v>
      </c>
      <c r="B11" s="180"/>
      <c r="C11" s="95">
        <f>IF(C$6="","",COUNTIF(Data!D$8:D$107,"D"))</f>
        <v>0</v>
      </c>
      <c r="D11" s="95" t="str">
        <f>IF(D$6="","",COUNTIF(Data!E$8:E$107,"D"))</f>
        <v/>
      </c>
      <c r="E11" s="95" t="str">
        <f>IF(E$6="","",COUNTIF(Data!F$8:F$107,"D"))</f>
        <v/>
      </c>
      <c r="F11" s="95" t="str">
        <f>IF(F$6="","",COUNTIF(Data!G$8:G$107,"D"))</f>
        <v/>
      </c>
      <c r="G11" s="95" t="str">
        <f>IF(G$6="","",COUNTIF(Data!H$8:H$107,"D"))</f>
        <v/>
      </c>
      <c r="H11" s="95" t="str">
        <f>IF(H$6="","",COUNTIF(Data!I$8:I$107,"D"))</f>
        <v/>
      </c>
      <c r="I11" s="95" t="str">
        <f>IF(I$6="","",COUNTIF(Data!J$8:J$107,"D"))</f>
        <v/>
      </c>
      <c r="J11" s="95" t="str">
        <f>IF(J$6="","",COUNTIF(Data!K$8:K$107,"D"))</f>
        <v/>
      </c>
      <c r="K11" s="95" t="str">
        <f>IF(K$6="","",COUNTIF(Data!L$8:L$107,"D"))</f>
        <v/>
      </c>
      <c r="L11" s="95" t="str">
        <f>IF(L$6="","",COUNTIF(Data!M$8:M$107,"D"))</f>
        <v/>
      </c>
      <c r="M11" s="95" t="str">
        <f>IF(M$6="","",COUNTIF(Data!N$8:N$107,"D"))</f>
        <v/>
      </c>
      <c r="N11" s="95" t="str">
        <f>IF(N$6="","",COUNTIF(Data!O$8:O$107,"D"))</f>
        <v/>
      </c>
      <c r="O11" s="95" t="str">
        <f>IF(O$6="","",COUNTIF(Data!P$8:P$107,"D"))</f>
        <v/>
      </c>
      <c r="P11" s="95" t="str">
        <f>IF(P$6="","",COUNTIF(Data!Q$8:Q$107,"D"))</f>
        <v/>
      </c>
      <c r="Q11" s="95" t="str">
        <f>IF(Q$6="","",COUNTIF(Data!R$8:R$107,"D"))</f>
        <v/>
      </c>
      <c r="R11" s="95" t="str">
        <f>IF(R$6="","",COUNTIF(Data!S$8:S$107,"D"))</f>
        <v/>
      </c>
      <c r="S11" s="95" t="str">
        <f>IF(S$6="","",COUNTIF(Data!T$8:T$107,"D"))</f>
        <v/>
      </c>
      <c r="T11" s="95" t="str">
        <f>IF(T$6="","",COUNTIF(Data!U$8:U$107,"D"))</f>
        <v/>
      </c>
      <c r="U11" s="95" t="str">
        <f>IF(U$6="","",COUNTIF(Data!V$8:V$107,"D"))</f>
        <v/>
      </c>
      <c r="V11" s="95" t="str">
        <f>IF(V$6="","",COUNTIF(Data!W$8:W$107,"D"))</f>
        <v/>
      </c>
      <c r="W11" s="95" t="str">
        <f>IF(W$6="","",COUNTIF(Data!X$8:X$107,"D"))</f>
        <v/>
      </c>
      <c r="X11" s="95" t="str">
        <f>IF(X$6="","",COUNTIF(Data!Y$8:Y$107,"D"))</f>
        <v/>
      </c>
      <c r="Y11" s="95" t="str">
        <f>IF(Y$6="","",COUNTIF(Data!Z$8:Z$107,"D"))</f>
        <v/>
      </c>
      <c r="Z11" s="95" t="str">
        <f>IF(Z$6="","",COUNTIF(Data!AA$8:AA$107,"D"))</f>
        <v/>
      </c>
      <c r="AA11" s="95" t="str">
        <f>IF(AA$6="","",COUNTIF(Data!AB$8:AB$107,"D"))</f>
        <v/>
      </c>
      <c r="AB11" s="95" t="str">
        <f>IF(AB$6="","",COUNTIF(Data!AC$8:AC$107,"D"))</f>
        <v/>
      </c>
      <c r="AC11" s="95" t="str">
        <f>IF(AC$6="","",COUNTIF(Data!AD$8:AD$107,"D"))</f>
        <v/>
      </c>
      <c r="AD11" s="95" t="str">
        <f>IF(AD$6="","",COUNTIF(Data!AE$8:AE$107,"D"))</f>
        <v/>
      </c>
      <c r="AE11" s="95" t="str">
        <f>IF(AE$6="","",COUNTIF(Data!AF$8:AF$107,"D"))</f>
        <v/>
      </c>
      <c r="AF11" s="95" t="str">
        <f>IF(AF$6="","",COUNTIF(Data!AG$8:AG$107,"D"))</f>
        <v/>
      </c>
      <c r="AG11" s="95" t="str">
        <f>IF(AG$6="","",COUNTIF(Data!AH$8:AH$107,"D"))</f>
        <v/>
      </c>
      <c r="AH11" s="95" t="str">
        <f>IF(AH$6="","",COUNTIF(Data!AI$8:AI$107,"D"))</f>
        <v/>
      </c>
      <c r="AI11" s="95" t="str">
        <f>IF(AI$6="","",COUNTIF(Data!AJ$8:AJ$107,"D"))</f>
        <v/>
      </c>
      <c r="AJ11" s="95" t="str">
        <f>IF(AJ$6="","",COUNTIF(Data!AK$8:AK$107,"D"))</f>
        <v/>
      </c>
      <c r="AK11" s="95" t="str">
        <f>IF(AK$6="","",COUNTIF(Data!AL$8:AL$107,"D"))</f>
        <v/>
      </c>
      <c r="AL11" s="95" t="str">
        <f>IF(AL$6="","",COUNTIF(Data!AM$8:AM$107,"D"))</f>
        <v/>
      </c>
      <c r="AM11" s="95" t="str">
        <f>IF(AM$6="","",COUNTIF(Data!AN$8:AN$107,"D"))</f>
        <v/>
      </c>
      <c r="AN11" s="95" t="str">
        <f>IF(AN$6="","",COUNTIF(Data!AO$8:AO$107,"D"))</f>
        <v/>
      </c>
      <c r="AO11" s="95" t="str">
        <f>IF(AO$6="","",COUNTIF(Data!AP$8:AP$107,"D"))</f>
        <v/>
      </c>
      <c r="AP11" s="95" t="str">
        <f>IF(AP$6="","",COUNTIF(Data!AQ$8:AQ$107,"D"))</f>
        <v/>
      </c>
      <c r="AQ11" s="67" t="str">
        <f>IF(AQ$6="","",COUNTIF(Data!AR$8:AR$107,"D"))</f>
        <v/>
      </c>
      <c r="AR11" s="67" t="str">
        <f>IF(AR$6="","",COUNTIF(Data!AS$8:AS$107,"D"))</f>
        <v/>
      </c>
      <c r="AS11" s="67" t="str">
        <f>IF(AS$6="","",COUNTIF(Data!AT$8:AT$107,"D"))</f>
        <v/>
      </c>
      <c r="AT11" s="67" t="str">
        <f>IF(AT$6="","",COUNTIF(Data!AU$8:AU$107,"D"))</f>
        <v/>
      </c>
      <c r="AU11" s="67" t="str">
        <f>IF(AU$6="","",COUNTIF(Data!AV$8:AV$107,"D"))</f>
        <v/>
      </c>
      <c r="AV11" s="67" t="str">
        <f>IF(AV$6="","",COUNTIF(Data!AW$8:AW$107,"D"))</f>
        <v/>
      </c>
      <c r="AW11" s="67" t="str">
        <f>IF(AW$6="","",COUNTIF(Data!AX$8:AX$107,"D"))</f>
        <v/>
      </c>
      <c r="AX11" s="67" t="str">
        <f>IF(AX$6="","",COUNTIF(Data!AY$8:AY$107,"D"))</f>
        <v/>
      </c>
      <c r="AY11" s="67" t="str">
        <f>IF(AY$6="","",COUNTIF(Data!AZ$8:AZ$107,"D"))</f>
        <v/>
      </c>
      <c r="AZ11" s="67" t="str">
        <f>IF(AZ$6="","",COUNTIF(Data!BA$8:BA$107,"D"))</f>
        <v/>
      </c>
      <c r="BA11" s="67" t="str">
        <f>IF(BA$6="","",COUNTIF(Data!BB$8:BB$107,"D"))</f>
        <v/>
      </c>
      <c r="BB11" s="67" t="str">
        <f>IF(BB$6="","",COUNTIF(Data!BC$8:BC$107,"D"))</f>
        <v/>
      </c>
      <c r="BC11" s="67" t="str">
        <f>IF(BC$6="","",COUNTIF(Data!BD$8:BD$107,"D"))</f>
        <v/>
      </c>
      <c r="BD11" s="67" t="str">
        <f>IF(BD$6="","",COUNTIF(Data!BE$8:BE$107,"D"))</f>
        <v/>
      </c>
      <c r="BE11" s="67" t="str">
        <f>IF(BE$6="","",COUNTIF(Data!BF$8:BF$107,"D"))</f>
        <v/>
      </c>
      <c r="BF11" s="67" t="str">
        <f>IF(BF$6="","",COUNTIF(Data!BG$8:BG$107,"D"))</f>
        <v/>
      </c>
      <c r="BG11" s="67" t="str">
        <f>IF(BG$6="","",COUNTIF(Data!BH$8:BH$107,"D"))</f>
        <v/>
      </c>
      <c r="BH11" s="67" t="str">
        <f>IF(BH$6="","",COUNTIF(Data!BI$8:BI$107,"D"))</f>
        <v/>
      </c>
      <c r="BI11" s="67" t="str">
        <f>IF(BI$6="","",COUNTIF(Data!BJ$8:BJ$107,"D"))</f>
        <v/>
      </c>
      <c r="BJ11" s="67" t="str">
        <f>IF(BJ$6="","",COUNTIF(Data!BK$8:BK$107,"D"))</f>
        <v/>
      </c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</row>
    <row r="12" spans="1:162" s="25" customFormat="1" ht="15.75" x14ac:dyDescent="0.25">
      <c r="A12" s="66" t="s">
        <v>11</v>
      </c>
      <c r="B12" s="181"/>
      <c r="C12" s="95">
        <f>IF(C$6="","",COUNTIF(Data!D$8:D$107,"E"))</f>
        <v>0</v>
      </c>
      <c r="D12" s="95" t="str">
        <f>IF(D$6="","",COUNTIF(Data!E$8:E$107,"E"))</f>
        <v/>
      </c>
      <c r="E12" s="95" t="str">
        <f>IF(E$6="","",COUNTIF(Data!F$8:F$107,"E"))</f>
        <v/>
      </c>
      <c r="F12" s="95" t="str">
        <f>IF(F$6="","",COUNTIF(Data!G$8:G$107,"E"))</f>
        <v/>
      </c>
      <c r="G12" s="95" t="str">
        <f>IF(G$6="","",COUNTIF(Data!H$8:H$107,"E"))</f>
        <v/>
      </c>
      <c r="H12" s="95" t="str">
        <f>IF(H$6="","",COUNTIF(Data!I$8:I$107,"E"))</f>
        <v/>
      </c>
      <c r="I12" s="95" t="str">
        <f>IF(I$6="","",COUNTIF(Data!J$8:J$107,"E"))</f>
        <v/>
      </c>
      <c r="J12" s="95" t="str">
        <f>IF(J$6="","",COUNTIF(Data!K$8:K$107,"E"))</f>
        <v/>
      </c>
      <c r="K12" s="95" t="str">
        <f>IF(K$6="","",COUNTIF(Data!L$8:L$107,"E"))</f>
        <v/>
      </c>
      <c r="L12" s="95" t="str">
        <f>IF(L$6="","",COUNTIF(Data!M$8:M$107,"E"))</f>
        <v/>
      </c>
      <c r="M12" s="95" t="str">
        <f>IF(M$6="","",COUNTIF(Data!N$8:N$107,"E"))</f>
        <v/>
      </c>
      <c r="N12" s="95" t="str">
        <f>IF(N$6="","",COUNTIF(Data!O$8:O$107,"E"))</f>
        <v/>
      </c>
      <c r="O12" s="95" t="str">
        <f>IF(O$6="","",COUNTIF(Data!P$8:P$107,"E"))</f>
        <v/>
      </c>
      <c r="P12" s="95" t="str">
        <f>IF(P$6="","",COUNTIF(Data!Q$8:Q$107,"E"))</f>
        <v/>
      </c>
      <c r="Q12" s="95" t="str">
        <f>IF(Q$6="","",COUNTIF(Data!R$8:R$107,"E"))</f>
        <v/>
      </c>
      <c r="R12" s="95" t="str">
        <f>IF(R$6="","",COUNTIF(Data!S$8:S$107,"E"))</f>
        <v/>
      </c>
      <c r="S12" s="95" t="str">
        <f>IF(S$6="","",COUNTIF(Data!T$8:T$107,"E"))</f>
        <v/>
      </c>
      <c r="T12" s="95" t="str">
        <f>IF(T$6="","",COUNTIF(Data!U$8:U$107,"E"))</f>
        <v/>
      </c>
      <c r="U12" s="95" t="str">
        <f>IF(U$6="","",COUNTIF(Data!V$8:V$107,"E"))</f>
        <v/>
      </c>
      <c r="V12" s="95" t="str">
        <f>IF(V$6="","",COUNTIF(Data!W$8:W$107,"E"))</f>
        <v/>
      </c>
      <c r="W12" s="95" t="str">
        <f>IF(W$6="","",COUNTIF(Data!X$8:X$107,"E"))</f>
        <v/>
      </c>
      <c r="X12" s="95" t="str">
        <f>IF(X$6="","",COUNTIF(Data!Y$8:Y$107,"E"))</f>
        <v/>
      </c>
      <c r="Y12" s="95" t="str">
        <f>IF(Y$6="","",COUNTIF(Data!Z$8:Z$107,"E"))</f>
        <v/>
      </c>
      <c r="Z12" s="95" t="str">
        <f>IF(Z$6="","",COUNTIF(Data!AA$8:AA$107,"E"))</f>
        <v/>
      </c>
      <c r="AA12" s="95" t="str">
        <f>IF(AA$6="","",COUNTIF(Data!AB$8:AB$107,"E"))</f>
        <v/>
      </c>
      <c r="AB12" s="95" t="str">
        <f>IF(AB$6="","",COUNTIF(Data!AC$8:AC$107,"E"))</f>
        <v/>
      </c>
      <c r="AC12" s="95" t="str">
        <f>IF(AC$6="","",COUNTIF(Data!AD$8:AD$107,"E"))</f>
        <v/>
      </c>
      <c r="AD12" s="95" t="str">
        <f>IF(AD$6="","",COUNTIF(Data!AE$8:AE$107,"E"))</f>
        <v/>
      </c>
      <c r="AE12" s="95" t="str">
        <f>IF(AE$6="","",COUNTIF(Data!AF$8:AF$107,"E"))</f>
        <v/>
      </c>
      <c r="AF12" s="95" t="str">
        <f>IF(AF$6="","",COUNTIF(Data!AG$8:AG$107,"E"))</f>
        <v/>
      </c>
      <c r="AG12" s="95" t="str">
        <f>IF(AG$6="","",COUNTIF(Data!AH$8:AH$107,"E"))</f>
        <v/>
      </c>
      <c r="AH12" s="95" t="str">
        <f>IF(AH$6="","",COUNTIF(Data!AI$8:AI$107,"E"))</f>
        <v/>
      </c>
      <c r="AI12" s="95" t="str">
        <f>IF(AI$6="","",COUNTIF(Data!AJ$8:AJ$107,"E"))</f>
        <v/>
      </c>
      <c r="AJ12" s="95" t="str">
        <f>IF(AJ$6="","",COUNTIF(Data!AK$8:AK$107,"E"))</f>
        <v/>
      </c>
      <c r="AK12" s="95" t="str">
        <f>IF(AK$6="","",COUNTIF(Data!AL$8:AL$107,"E"))</f>
        <v/>
      </c>
      <c r="AL12" s="95" t="str">
        <f>IF(AL$6="","",COUNTIF(Data!AM$8:AM$107,"E"))</f>
        <v/>
      </c>
      <c r="AM12" s="95" t="str">
        <f>IF(AM$6="","",COUNTIF(Data!AN$8:AN$107,"E"))</f>
        <v/>
      </c>
      <c r="AN12" s="95" t="str">
        <f>IF(AN$6="","",COUNTIF(Data!AO$8:AO$107,"E"))</f>
        <v/>
      </c>
      <c r="AO12" s="95" t="str">
        <f>IF(AO$6="","",COUNTIF(Data!AP$8:AP$107,"E"))</f>
        <v/>
      </c>
      <c r="AP12" s="95" t="str">
        <f>IF(AP$6="","",COUNTIF(Data!AQ$8:AQ$107,"E"))</f>
        <v/>
      </c>
      <c r="AQ12" s="67" t="str">
        <f>IF(AQ$6="","",COUNTIF(Data!AR$8:AR$107,"E"))</f>
        <v/>
      </c>
      <c r="AR12" s="67" t="str">
        <f>IF(AR$6="","",COUNTIF(Data!AS$8:AS$107,"E"))</f>
        <v/>
      </c>
      <c r="AS12" s="67" t="str">
        <f>IF(AS$6="","",COUNTIF(Data!AT$8:AT$107,"E"))</f>
        <v/>
      </c>
      <c r="AT12" s="67" t="str">
        <f>IF(AT$6="","",COUNTIF(Data!AU$8:AU$107,"E"))</f>
        <v/>
      </c>
      <c r="AU12" s="67" t="str">
        <f>IF(AU$6="","",COUNTIF(Data!AV$8:AV$107,"E"))</f>
        <v/>
      </c>
      <c r="AV12" s="67" t="str">
        <f>IF(AV$6="","",COUNTIF(Data!AW$8:AW$107,"E"))</f>
        <v/>
      </c>
      <c r="AW12" s="67" t="str">
        <f>IF(AW$6="","",COUNTIF(Data!AX$8:AX$107,"E"))</f>
        <v/>
      </c>
      <c r="AX12" s="67" t="str">
        <f>IF(AX$6="","",COUNTIF(Data!AY$8:AY$107,"E"))</f>
        <v/>
      </c>
      <c r="AY12" s="67" t="str">
        <f>IF(AY$6="","",COUNTIF(Data!AZ$8:AZ$107,"E"))</f>
        <v/>
      </c>
      <c r="AZ12" s="67" t="str">
        <f>IF(AZ$6="","",COUNTIF(Data!BA$8:BA$107,"E"))</f>
        <v/>
      </c>
      <c r="BA12" s="67" t="str">
        <f>IF(BA$6="","",COUNTIF(Data!BB$8:BB$107,"E"))</f>
        <v/>
      </c>
      <c r="BB12" s="67" t="str">
        <f>IF(BB$6="","",COUNTIF(Data!BC$8:BC$107,"E"))</f>
        <v/>
      </c>
      <c r="BC12" s="67" t="str">
        <f>IF(BC$6="","",COUNTIF(Data!BD$8:BD$107,"E"))</f>
        <v/>
      </c>
      <c r="BD12" s="67" t="str">
        <f>IF(BD$6="","",COUNTIF(Data!BE$8:BE$107,"E"))</f>
        <v/>
      </c>
      <c r="BE12" s="67" t="str">
        <f>IF(BE$6="","",COUNTIF(Data!BF$8:BF$107,"E"))</f>
        <v/>
      </c>
      <c r="BF12" s="67" t="str">
        <f>IF(BF$6="","",COUNTIF(Data!BG$8:BG$107,"E"))</f>
        <v/>
      </c>
      <c r="BG12" s="67" t="str">
        <f>IF(BG$6="","",COUNTIF(Data!BH$8:BH$107,"E"))</f>
        <v/>
      </c>
      <c r="BH12" s="67" t="str">
        <f>IF(BH$6="","",COUNTIF(Data!BI$8:BI$107,"E"))</f>
        <v/>
      </c>
      <c r="BI12" s="67" t="str">
        <f>IF(BI$6="","",COUNTIF(Data!BJ$8:BJ$107,"E"))</f>
        <v/>
      </c>
      <c r="BJ12" s="67" t="str">
        <f>IF(BJ$6="","",COUNTIF(Data!BK$8:BK$107,"E"))</f>
        <v/>
      </c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</row>
    <row r="13" spans="1:162" s="16" customFormat="1" ht="21" customHeight="1" x14ac:dyDescent="0.3">
      <c r="A13" s="139" t="s">
        <v>40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1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</row>
    <row r="14" spans="1:162" s="101" customFormat="1" ht="15.75" x14ac:dyDescent="0.25">
      <c r="A14" s="173" t="s">
        <v>20</v>
      </c>
      <c r="B14" s="174"/>
      <c r="C14" s="87" t="e">
        <f>IF(C6=""," ",SUM(Data!BM8:BM107)/Registrasi!$E$7)</f>
        <v>#DIV/0!</v>
      </c>
      <c r="D14" s="87" t="str">
        <f>IF(D6=""," ",SUM(Data!BN8:BN107)/Registrasi!$E$7)</f>
        <v xml:space="preserve"> </v>
      </c>
      <c r="E14" s="87" t="str">
        <f>IF(E6=""," ",SUM(Data!BO8:BO107)/Registrasi!$E$7)</f>
        <v xml:space="preserve"> </v>
      </c>
      <c r="F14" s="87" t="str">
        <f>IF(F6=""," ",SUM(Data!BP8:BP107)/Registrasi!$E$7)</f>
        <v xml:space="preserve"> </v>
      </c>
      <c r="G14" s="87" t="str">
        <f>IF(G6=""," ",SUM(Data!BQ8:BQ107)/Registrasi!$E$7)</f>
        <v xml:space="preserve"> </v>
      </c>
      <c r="H14" s="87" t="str">
        <f>IF(H6=""," ",SUM(Data!BR8:BR107)/Registrasi!$E$7)</f>
        <v xml:space="preserve"> </v>
      </c>
      <c r="I14" s="87" t="str">
        <f>IF(I6=""," ",SUM(Data!BS8:BS107)/Registrasi!$E$7)</f>
        <v xml:space="preserve"> </v>
      </c>
      <c r="J14" s="87" t="str">
        <f>IF(J6=""," ",SUM(Data!BT8:BT107)/Registrasi!$E$7)</f>
        <v xml:space="preserve"> </v>
      </c>
      <c r="K14" s="87" t="str">
        <f>IF(K6=""," ",SUM(Data!BU8:BU107)/Registrasi!$E$7)</f>
        <v xml:space="preserve"> </v>
      </c>
      <c r="L14" s="87" t="str">
        <f>IF(L6=""," ",SUM(Data!BV8:BV107)/Registrasi!$E$7)</f>
        <v xml:space="preserve"> </v>
      </c>
      <c r="M14" s="87" t="str">
        <f>IF(M6=""," ",SUM(Data!BW8:BW107)/Registrasi!$E$7)</f>
        <v xml:space="preserve"> </v>
      </c>
      <c r="N14" s="87" t="str">
        <f>IF(N6=""," ",SUM(Data!BX8:BX107)/Registrasi!$E$7)</f>
        <v xml:space="preserve"> </v>
      </c>
      <c r="O14" s="87" t="str">
        <f>IF(O6=""," ",SUM(Data!BY8:BY107)/Registrasi!$E$7)</f>
        <v xml:space="preserve"> </v>
      </c>
      <c r="P14" s="87" t="str">
        <f>IF(P6=""," ",SUM(Data!BZ8:BZ107)/Registrasi!$E$7)</f>
        <v xml:space="preserve"> </v>
      </c>
      <c r="Q14" s="87" t="str">
        <f>IF(Q6=""," ",SUM(Data!CA8:CA107)/Registrasi!$E$7)</f>
        <v xml:space="preserve"> </v>
      </c>
      <c r="R14" s="87" t="str">
        <f>IF(R6=""," ",SUM(Data!CB8:CB107)/Registrasi!$E$7)</f>
        <v xml:space="preserve"> </v>
      </c>
      <c r="S14" s="87" t="str">
        <f>IF(S6=""," ",SUM(Data!CC8:CC107)/Registrasi!$E$7)</f>
        <v xml:space="preserve"> </v>
      </c>
      <c r="T14" s="87" t="str">
        <f>IF(T6=""," ",SUM(Data!CD8:CD107)/Registrasi!$E$7)</f>
        <v xml:space="preserve"> </v>
      </c>
      <c r="U14" s="87" t="str">
        <f>IF(U6=""," ",SUM(Data!CE8:CE107)/Registrasi!$E$7)</f>
        <v xml:space="preserve"> </v>
      </c>
      <c r="V14" s="87" t="str">
        <f>IF(V6=""," ",SUM(Data!CF8:CF107)/Registrasi!$E$7)</f>
        <v xml:space="preserve"> </v>
      </c>
      <c r="W14" s="87" t="str">
        <f>IF(W6=""," ",SUM(Data!CG8:CG107)/Registrasi!$E$7)</f>
        <v xml:space="preserve"> </v>
      </c>
      <c r="X14" s="87" t="str">
        <f>IF(X6=""," ",SUM(Data!CH8:CH107)/Registrasi!$E$7)</f>
        <v xml:space="preserve"> </v>
      </c>
      <c r="Y14" s="87" t="str">
        <f>IF(Y6=""," ",SUM(Data!CI8:CI107)/Registrasi!$E$7)</f>
        <v xml:space="preserve"> </v>
      </c>
      <c r="Z14" s="87" t="str">
        <f>IF(Z6=""," ",SUM(Data!CJ8:CJ107)/Registrasi!$E$7)</f>
        <v xml:space="preserve"> </v>
      </c>
      <c r="AA14" s="87" t="str">
        <f>IF(AA6=""," ",SUM(Data!CK8:CK107)/Registrasi!$E$7)</f>
        <v xml:space="preserve"> </v>
      </c>
      <c r="AB14" s="87" t="str">
        <f>IF(AB6=""," ",SUM(Data!CL8:CL107)/Registrasi!$E$7)</f>
        <v xml:space="preserve"> </v>
      </c>
      <c r="AC14" s="87" t="str">
        <f>IF(AC6=""," ",SUM(Data!CM8:CM107)/Registrasi!$E$7)</f>
        <v xml:space="preserve"> </v>
      </c>
      <c r="AD14" s="87" t="str">
        <f>IF(AD6=""," ",SUM(Data!CN8:CN107)/Registrasi!$E$7)</f>
        <v xml:space="preserve"> </v>
      </c>
      <c r="AE14" s="87" t="str">
        <f>IF(AE6=""," ",SUM(Data!CO8:CO107)/Registrasi!$E$7)</f>
        <v xml:space="preserve"> </v>
      </c>
      <c r="AF14" s="87" t="str">
        <f>IF(AF6=""," ",SUM(Data!CP8:CP107)/Registrasi!$E$7)</f>
        <v xml:space="preserve"> </v>
      </c>
      <c r="AG14" s="87" t="str">
        <f>IF(AG6=""," ",SUM(Data!CQ8:CQ107)/Registrasi!$E$7)</f>
        <v xml:space="preserve"> </v>
      </c>
      <c r="AH14" s="87" t="str">
        <f>IF(AH6=""," ",SUM(Data!CR8:CR107)/Registrasi!$E$7)</f>
        <v xml:space="preserve"> </v>
      </c>
      <c r="AI14" s="87" t="str">
        <f>IF(AI6=""," ",SUM(Data!CS8:CS107)/Registrasi!$E$7)</f>
        <v xml:space="preserve"> </v>
      </c>
      <c r="AJ14" s="87" t="str">
        <f>IF(AJ6=""," ",SUM(Data!CT8:CT107)/Registrasi!$E$7)</f>
        <v xml:space="preserve"> </v>
      </c>
      <c r="AK14" s="87" t="str">
        <f>IF(AK6=""," ",SUM(Data!CU8:CU107)/Registrasi!$E$7)</f>
        <v xml:space="preserve"> </v>
      </c>
      <c r="AL14" s="87" t="str">
        <f>IF(AL6=""," ",SUM(Data!CV8:CV107)/Registrasi!$E$7)</f>
        <v xml:space="preserve"> </v>
      </c>
      <c r="AM14" s="87" t="str">
        <f>IF(AM6=""," ",SUM(Data!CW8:CW107)/Registrasi!$E$7)</f>
        <v xml:space="preserve"> </v>
      </c>
      <c r="AN14" s="87" t="str">
        <f>IF(AN6=""," ",SUM(Data!CX8:CX107)/Registrasi!$E$7)</f>
        <v xml:space="preserve"> </v>
      </c>
      <c r="AO14" s="87" t="str">
        <f>IF(AO6=""," ",SUM(Data!CY8:CY107)/Registrasi!$E$7)</f>
        <v xml:space="preserve"> </v>
      </c>
      <c r="AP14" s="87" t="str">
        <f>IF(AP6=""," ",SUM(Data!CZ8:CZ107)/Registrasi!$E$7)</f>
        <v xml:space="preserve"> </v>
      </c>
      <c r="AQ14" s="87" t="str">
        <f>IF(AQ6=""," ",SUM(Data!DA8:DA107)/Registrasi!$E$7)</f>
        <v xml:space="preserve"> </v>
      </c>
      <c r="AR14" s="87" t="str">
        <f>IF(AR6=""," ",SUM(Data!DB8:DB107)/Registrasi!$E$7)</f>
        <v xml:space="preserve"> </v>
      </c>
      <c r="AS14" s="87" t="str">
        <f>IF(AS6=""," ",SUM(Data!DC8:DC107)/Registrasi!$E$7)</f>
        <v xml:space="preserve"> </v>
      </c>
      <c r="AT14" s="87" t="str">
        <f>IF(AT6=""," ",SUM(Data!DD8:DD107)/Registrasi!$E$7)</f>
        <v xml:space="preserve"> </v>
      </c>
      <c r="AU14" s="87" t="str">
        <f>IF(AU6=""," ",SUM(Data!DE8:DE107)/Registrasi!$E$7)</f>
        <v xml:space="preserve"> </v>
      </c>
      <c r="AV14" s="87" t="str">
        <f>IF(AV6=""," ",SUM(Data!DF8:DF107)/Registrasi!$E$7)</f>
        <v xml:space="preserve"> </v>
      </c>
      <c r="AW14" s="87" t="str">
        <f>IF(AW6=""," ",SUM(Data!DG8:DG107)/Registrasi!$E$7)</f>
        <v xml:space="preserve"> </v>
      </c>
      <c r="AX14" s="87" t="str">
        <f>IF(AX6=""," ",SUM(Data!DH8:DH107)/Registrasi!$E$7)</f>
        <v xml:space="preserve"> </v>
      </c>
      <c r="AY14" s="87" t="str">
        <f>IF(AY6=""," ",SUM(Data!DI8:DI107)/Registrasi!$E$7)</f>
        <v xml:space="preserve"> </v>
      </c>
      <c r="AZ14" s="87" t="str">
        <f>IF(AZ6=""," ",SUM(Data!DJ8:DJ107)/Registrasi!$E$7)</f>
        <v xml:space="preserve"> </v>
      </c>
      <c r="BA14" s="87" t="str">
        <f>IF(BA6=""," ",SUM(Data!DK8:DK107)/Registrasi!$E$7)</f>
        <v xml:space="preserve"> </v>
      </c>
      <c r="BB14" s="87" t="str">
        <f>IF(BB6=""," ",SUM(Data!DL8:DL107)/Registrasi!$E$7)</f>
        <v xml:space="preserve"> </v>
      </c>
      <c r="BC14" s="87" t="str">
        <f>IF(BC6=""," ",SUM(Data!DM8:DM107)/Registrasi!$E$7)</f>
        <v xml:space="preserve"> </v>
      </c>
      <c r="BD14" s="87" t="str">
        <f>IF(BD6=""," ",SUM(Data!DN8:DN107)/Registrasi!$E$7)</f>
        <v xml:space="preserve"> </v>
      </c>
      <c r="BE14" s="87" t="str">
        <f>IF(BE6=""," ",SUM(Data!DO8:DO107)/Registrasi!$E$7)</f>
        <v xml:space="preserve"> </v>
      </c>
      <c r="BF14" s="87" t="str">
        <f>IF(BF6=""," ",SUM(Data!DP8:DP107)/Registrasi!$E$7)</f>
        <v xml:space="preserve"> </v>
      </c>
      <c r="BG14" s="87" t="str">
        <f>IF(BG6=""," ",SUM(Data!DQ8:DQ107)/Registrasi!$E$7)</f>
        <v xml:space="preserve"> </v>
      </c>
      <c r="BH14" s="87" t="str">
        <f>IF(BH6=""," ",SUM(Data!DR8:DR107)/Registrasi!$E$7)</f>
        <v xml:space="preserve"> </v>
      </c>
      <c r="BI14" s="87" t="str">
        <f>IF(BI6=""," ",SUM(Data!DS8:DS107)/Registrasi!$E$7)</f>
        <v xml:space="preserve"> </v>
      </c>
      <c r="BJ14" s="87" t="str">
        <f>IF(BJ6=""," ",SUM(Data!DT8:DT107)/Registrasi!$E$7)</f>
        <v xml:space="preserve"> </v>
      </c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  <c r="CD14" s="100"/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  <c r="DE14" s="100"/>
      <c r="DF14" s="100"/>
      <c r="DG14" s="100"/>
      <c r="DH14" s="100"/>
      <c r="DI14" s="100"/>
      <c r="DJ14" s="100"/>
      <c r="DK14" s="100"/>
      <c r="DL14" s="100"/>
      <c r="DM14" s="100"/>
      <c r="DN14" s="100"/>
      <c r="DO14" s="100"/>
      <c r="DP14" s="100"/>
      <c r="DQ14" s="100"/>
      <c r="DR14" s="100"/>
      <c r="DS14" s="100"/>
      <c r="DT14" s="100"/>
      <c r="DU14" s="100"/>
      <c r="DV14" s="100"/>
      <c r="DW14" s="100"/>
      <c r="DX14" s="100"/>
      <c r="DY14" s="100"/>
      <c r="DZ14" s="100"/>
      <c r="EA14" s="100"/>
      <c r="EB14" s="100"/>
      <c r="EC14" s="100"/>
      <c r="ED14" s="100"/>
      <c r="EE14" s="100"/>
      <c r="EF14" s="100"/>
      <c r="EG14" s="100"/>
      <c r="EH14" s="100"/>
      <c r="EI14" s="100"/>
      <c r="EJ14" s="100"/>
      <c r="EK14" s="100"/>
      <c r="EL14" s="100"/>
      <c r="EM14" s="100"/>
      <c r="EN14" s="100"/>
      <c r="EO14" s="100"/>
      <c r="EP14" s="100"/>
      <c r="EQ14" s="100"/>
      <c r="ER14" s="100"/>
      <c r="ES14" s="100"/>
      <c r="ET14" s="100"/>
      <c r="EU14" s="100"/>
      <c r="EV14" s="100"/>
      <c r="EW14" s="100"/>
      <c r="EX14" s="100"/>
      <c r="EY14" s="100"/>
      <c r="EZ14" s="100"/>
      <c r="FA14" s="100"/>
      <c r="FB14" s="100"/>
      <c r="FC14" s="100"/>
      <c r="FD14" s="100"/>
      <c r="FE14" s="100"/>
      <c r="FF14" s="100"/>
    </row>
    <row r="15" spans="1:162" s="103" customFormat="1" ht="45" customHeight="1" x14ac:dyDescent="0.25">
      <c r="A15" s="175"/>
      <c r="B15" s="176"/>
      <c r="C15" s="102" t="e">
        <f>IF(C6="","",IF(C14&lt;0.1,"Sangat Sukar",IF(C14&lt;0.25,"Sukar",IF(C14&lt;0.75,"Sedang",IF(C14&gt;0.9,"Sangat Mudah","Mudah")))))</f>
        <v>#DIV/0!</v>
      </c>
      <c r="D15" s="102" t="str">
        <f t="shared" ref="D15:BJ15" si="0">IF(D6="","",IF(D14&lt;0.1,"Sangat Sukar",IF(D14&lt;0.25,"Sukar",IF(D14&lt;0.75,"Sedang",IF(D14&gt;0.9,"Sangat Mudah","Mudah")))))</f>
        <v/>
      </c>
      <c r="E15" s="102" t="str">
        <f t="shared" si="0"/>
        <v/>
      </c>
      <c r="F15" s="102" t="str">
        <f t="shared" si="0"/>
        <v/>
      </c>
      <c r="G15" s="102" t="str">
        <f t="shared" si="0"/>
        <v/>
      </c>
      <c r="H15" s="102" t="str">
        <f t="shared" si="0"/>
        <v/>
      </c>
      <c r="I15" s="102" t="str">
        <f t="shared" si="0"/>
        <v/>
      </c>
      <c r="J15" s="102" t="str">
        <f t="shared" si="0"/>
        <v/>
      </c>
      <c r="K15" s="102" t="str">
        <f t="shared" si="0"/>
        <v/>
      </c>
      <c r="L15" s="102" t="str">
        <f t="shared" si="0"/>
        <v/>
      </c>
      <c r="M15" s="102" t="str">
        <f t="shared" si="0"/>
        <v/>
      </c>
      <c r="N15" s="102" t="str">
        <f t="shared" si="0"/>
        <v/>
      </c>
      <c r="O15" s="102" t="str">
        <f t="shared" si="0"/>
        <v/>
      </c>
      <c r="P15" s="102" t="str">
        <f t="shared" si="0"/>
        <v/>
      </c>
      <c r="Q15" s="102" t="str">
        <f t="shared" si="0"/>
        <v/>
      </c>
      <c r="R15" s="102" t="str">
        <f t="shared" si="0"/>
        <v/>
      </c>
      <c r="S15" s="102" t="str">
        <f t="shared" si="0"/>
        <v/>
      </c>
      <c r="T15" s="102" t="str">
        <f t="shared" si="0"/>
        <v/>
      </c>
      <c r="U15" s="102" t="str">
        <f t="shared" si="0"/>
        <v/>
      </c>
      <c r="V15" s="102" t="str">
        <f t="shared" si="0"/>
        <v/>
      </c>
      <c r="W15" s="102" t="str">
        <f t="shared" si="0"/>
        <v/>
      </c>
      <c r="X15" s="102" t="str">
        <f t="shared" si="0"/>
        <v/>
      </c>
      <c r="Y15" s="102" t="str">
        <f t="shared" si="0"/>
        <v/>
      </c>
      <c r="Z15" s="102" t="str">
        <f t="shared" si="0"/>
        <v/>
      </c>
      <c r="AA15" s="102" t="str">
        <f t="shared" si="0"/>
        <v/>
      </c>
      <c r="AB15" s="102" t="str">
        <f t="shared" si="0"/>
        <v/>
      </c>
      <c r="AC15" s="102" t="str">
        <f t="shared" si="0"/>
        <v/>
      </c>
      <c r="AD15" s="102" t="str">
        <f t="shared" si="0"/>
        <v/>
      </c>
      <c r="AE15" s="102" t="str">
        <f t="shared" si="0"/>
        <v/>
      </c>
      <c r="AF15" s="102" t="str">
        <f t="shared" si="0"/>
        <v/>
      </c>
      <c r="AG15" s="102" t="str">
        <f t="shared" si="0"/>
        <v/>
      </c>
      <c r="AH15" s="102" t="str">
        <f t="shared" si="0"/>
        <v/>
      </c>
      <c r="AI15" s="102" t="str">
        <f t="shared" si="0"/>
        <v/>
      </c>
      <c r="AJ15" s="102" t="str">
        <f t="shared" si="0"/>
        <v/>
      </c>
      <c r="AK15" s="102" t="str">
        <f t="shared" si="0"/>
        <v/>
      </c>
      <c r="AL15" s="102" t="str">
        <f t="shared" si="0"/>
        <v/>
      </c>
      <c r="AM15" s="102" t="str">
        <f t="shared" si="0"/>
        <v/>
      </c>
      <c r="AN15" s="102" t="str">
        <f t="shared" si="0"/>
        <v/>
      </c>
      <c r="AO15" s="102" t="str">
        <f t="shared" si="0"/>
        <v/>
      </c>
      <c r="AP15" s="102" t="str">
        <f t="shared" si="0"/>
        <v/>
      </c>
      <c r="AQ15" s="102" t="str">
        <f t="shared" si="0"/>
        <v/>
      </c>
      <c r="AR15" s="102" t="str">
        <f t="shared" si="0"/>
        <v/>
      </c>
      <c r="AS15" s="102" t="str">
        <f t="shared" si="0"/>
        <v/>
      </c>
      <c r="AT15" s="102" t="str">
        <f t="shared" si="0"/>
        <v/>
      </c>
      <c r="AU15" s="102" t="str">
        <f t="shared" si="0"/>
        <v/>
      </c>
      <c r="AV15" s="102" t="str">
        <f t="shared" si="0"/>
        <v/>
      </c>
      <c r="AW15" s="102" t="str">
        <f t="shared" si="0"/>
        <v/>
      </c>
      <c r="AX15" s="102" t="str">
        <f t="shared" si="0"/>
        <v/>
      </c>
      <c r="AY15" s="102" t="str">
        <f t="shared" si="0"/>
        <v/>
      </c>
      <c r="AZ15" s="102" t="str">
        <f t="shared" si="0"/>
        <v/>
      </c>
      <c r="BA15" s="102" t="str">
        <f t="shared" si="0"/>
        <v/>
      </c>
      <c r="BB15" s="102" t="str">
        <f t="shared" si="0"/>
        <v/>
      </c>
      <c r="BC15" s="102" t="str">
        <f t="shared" si="0"/>
        <v/>
      </c>
      <c r="BD15" s="102" t="str">
        <f t="shared" si="0"/>
        <v/>
      </c>
      <c r="BE15" s="102" t="str">
        <f t="shared" si="0"/>
        <v/>
      </c>
      <c r="BF15" s="102" t="str">
        <f t="shared" si="0"/>
        <v/>
      </c>
      <c r="BG15" s="102" t="str">
        <f t="shared" si="0"/>
        <v/>
      </c>
      <c r="BH15" s="102" t="str">
        <f t="shared" si="0"/>
        <v/>
      </c>
      <c r="BI15" s="102" t="str">
        <f t="shared" si="0"/>
        <v/>
      </c>
      <c r="BJ15" s="102" t="str">
        <f t="shared" si="0"/>
        <v/>
      </c>
    </row>
    <row r="16" spans="1:162" s="23" customFormat="1" ht="5.25" customHeight="1" x14ac:dyDescent="0.25">
      <c r="A16" s="108"/>
      <c r="B16" s="109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</row>
    <row r="17" spans="1:162" s="105" customFormat="1" ht="15.75" x14ac:dyDescent="0.25">
      <c r="A17" s="169" t="s">
        <v>39</v>
      </c>
      <c r="B17" s="170"/>
      <c r="C17" s="87" t="e">
        <f>IF(C6=""," ",(Hit.Rangking!BP102-Hit.Rangking!DX102)/(COUNTIF(Hit.Rangking!$BO$2:$BO$101,"Atas")))</f>
        <v>#DIV/0!</v>
      </c>
      <c r="D17" s="87" t="str">
        <f>IF(D6=""," ",(Hit.Rangking!BQ102-Hit.Rangking!DY102)/(COUNTIF(Hit.Rangking!$BO$2:$BO$101,"Atas")))</f>
        <v xml:space="preserve"> </v>
      </c>
      <c r="E17" s="87" t="str">
        <f>IF(E6=""," ",(Hit.Rangking!BR102-Hit.Rangking!DZ102)/(COUNTIF(Hit.Rangking!$BO$2:$BO$101,"Atas")))</f>
        <v xml:space="preserve"> </v>
      </c>
      <c r="F17" s="87" t="str">
        <f>IF(F6=""," ",(Hit.Rangking!BS102-Hit.Rangking!EA102)/(COUNTIF(Hit.Rangking!$BO$2:$BO$101,"Atas")))</f>
        <v xml:space="preserve"> </v>
      </c>
      <c r="G17" s="87" t="str">
        <f>IF(G6=""," ",(Hit.Rangking!BT102-Hit.Rangking!EB102)/(COUNTIF(Hit.Rangking!$BO$2:$BO$101,"Atas")))</f>
        <v xml:space="preserve"> </v>
      </c>
      <c r="H17" s="87" t="str">
        <f>IF(H6=""," ",(Hit.Rangking!BU102-Hit.Rangking!EC102)/(COUNTIF(Hit.Rangking!$BO$2:$BO$101,"Atas")))</f>
        <v xml:space="preserve"> </v>
      </c>
      <c r="I17" s="87" t="str">
        <f>IF(I6=""," ",(Hit.Rangking!BV102-Hit.Rangking!ED102)/(COUNTIF(Hit.Rangking!$BO$2:$BO$101,"Atas")))</f>
        <v xml:space="preserve"> </v>
      </c>
      <c r="J17" s="87" t="str">
        <f>IF(J6=""," ",(Hit.Rangking!BW102-Hit.Rangking!EE102)/(COUNTIF(Hit.Rangking!$BO$2:$BO$101,"Atas")))</f>
        <v xml:space="preserve"> </v>
      </c>
      <c r="K17" s="87" t="str">
        <f>IF(K6=""," ",(Hit.Rangking!BX102-Hit.Rangking!EF102)/(COUNTIF(Hit.Rangking!$BO$2:$BO$101,"Atas")))</f>
        <v xml:space="preserve"> </v>
      </c>
      <c r="L17" s="87" t="str">
        <f>IF(L6=""," ",(Hit.Rangking!BY102-Hit.Rangking!EG102)/(COUNTIF(Hit.Rangking!$BO$2:$BO$101,"Atas")))</f>
        <v xml:space="preserve"> </v>
      </c>
      <c r="M17" s="87" t="str">
        <f>IF(M6=""," ",(Hit.Rangking!BZ102-Hit.Rangking!EH102)/(COUNTIF(Hit.Rangking!$BO$2:$BO$101,"Atas")))</f>
        <v xml:space="preserve"> </v>
      </c>
      <c r="N17" s="87" t="str">
        <f>IF(N6=""," ",(Hit.Rangking!CA102-Hit.Rangking!EI102)/(COUNTIF(Hit.Rangking!$BO$2:$BO$101,"Atas")))</f>
        <v xml:space="preserve"> </v>
      </c>
      <c r="O17" s="87" t="str">
        <f>IF(O6=""," ",(Hit.Rangking!CB102-Hit.Rangking!EJ102)/(COUNTIF(Hit.Rangking!$BO$2:$BO$101,"Atas")))</f>
        <v xml:space="preserve"> </v>
      </c>
      <c r="P17" s="87" t="str">
        <f>IF(P6=""," ",(Hit.Rangking!CC102-Hit.Rangking!EK102)/(COUNTIF(Hit.Rangking!$BO$2:$BO$101,"Atas")))</f>
        <v xml:space="preserve"> </v>
      </c>
      <c r="Q17" s="87" t="str">
        <f>IF(Q6=""," ",(Hit.Rangking!CD102-Hit.Rangking!EL102)/(COUNTIF(Hit.Rangking!$BO$2:$BO$101,"Atas")))</f>
        <v xml:space="preserve"> </v>
      </c>
      <c r="R17" s="87" t="str">
        <f>IF(R6=""," ",(Hit.Rangking!CE102-Hit.Rangking!EM102)/(COUNTIF(Hit.Rangking!$BO$2:$BO$101,"Atas")))</f>
        <v xml:space="preserve"> </v>
      </c>
      <c r="S17" s="87" t="str">
        <f>IF(S6=""," ",(Hit.Rangking!CF102-Hit.Rangking!EN102)/(COUNTIF(Hit.Rangking!$BO$2:$BO$101,"Atas")))</f>
        <v xml:space="preserve"> </v>
      </c>
      <c r="T17" s="87" t="str">
        <f>IF(T6=""," ",(Hit.Rangking!CG102-Hit.Rangking!EO102)/(COUNTIF(Hit.Rangking!$BO$2:$BO$101,"Atas")))</f>
        <v xml:space="preserve"> </v>
      </c>
      <c r="U17" s="87" t="str">
        <f>IF(U6=""," ",(Hit.Rangking!CH102-Hit.Rangking!EP102)/(COUNTIF(Hit.Rangking!$BO$2:$BO$101,"Atas")))</f>
        <v xml:space="preserve"> </v>
      </c>
      <c r="V17" s="87" t="str">
        <f>IF(V6=""," ",(Hit.Rangking!CI102-Hit.Rangking!EQ102)/(COUNTIF(Hit.Rangking!$BO$2:$BO$101,"Atas")))</f>
        <v xml:space="preserve"> </v>
      </c>
      <c r="W17" s="87" t="str">
        <f>IF(W6=""," ",(Hit.Rangking!CJ102-Hit.Rangking!ER102)/(COUNTIF(Hit.Rangking!$BO$2:$BO$101,"Atas")))</f>
        <v xml:space="preserve"> </v>
      </c>
      <c r="X17" s="87" t="str">
        <f>IF(X6=""," ",(Hit.Rangking!CK102-Hit.Rangking!ES102)/(COUNTIF(Hit.Rangking!$BO$2:$BO$101,"Atas")))</f>
        <v xml:space="preserve"> </v>
      </c>
      <c r="Y17" s="87" t="str">
        <f>IF(Y6=""," ",(Hit.Rangking!CL102-Hit.Rangking!ET102)/(COUNTIF(Hit.Rangking!$BO$2:$BO$101,"Atas")))</f>
        <v xml:space="preserve"> </v>
      </c>
      <c r="Z17" s="87" t="str">
        <f>IF(Z6=""," ",(Hit.Rangking!CM102-Hit.Rangking!EU102)/(COUNTIF(Hit.Rangking!$BO$2:$BO$101,"Atas")))</f>
        <v xml:space="preserve"> </v>
      </c>
      <c r="AA17" s="87" t="str">
        <f>IF(AA6=""," ",(Hit.Rangking!CN102-Hit.Rangking!EV102)/(COUNTIF(Hit.Rangking!$BO$2:$BO$101,"Atas")))</f>
        <v xml:space="preserve"> </v>
      </c>
      <c r="AB17" s="87" t="str">
        <f>IF(AB6=""," ",(Hit.Rangking!CO102-Hit.Rangking!EW102)/(COUNTIF(Hit.Rangking!$BO$2:$BO$101,"Atas")))</f>
        <v xml:space="preserve"> </v>
      </c>
      <c r="AC17" s="87" t="str">
        <f>IF(AC6=""," ",(Hit.Rangking!CP102-Hit.Rangking!EX102)/(COUNTIF(Hit.Rangking!$BO$2:$BO$101,"Atas")))</f>
        <v xml:space="preserve"> </v>
      </c>
      <c r="AD17" s="87" t="str">
        <f>IF(AD6=""," ",(Hit.Rangking!CQ102-Hit.Rangking!EY102)/(COUNTIF(Hit.Rangking!$BO$2:$BO$101,"Atas")))</f>
        <v xml:space="preserve"> </v>
      </c>
      <c r="AE17" s="87" t="str">
        <f>IF(AE6=""," ",(Hit.Rangking!CR102-Hit.Rangking!EZ102)/(COUNTIF(Hit.Rangking!$BO$2:$BO$101,"Atas")))</f>
        <v xml:space="preserve"> </v>
      </c>
      <c r="AF17" s="87" t="str">
        <f>IF(AF6=""," ",(Hit.Rangking!CS102-Hit.Rangking!FA102)/(COUNTIF(Hit.Rangking!$BO$2:$BO$101,"Atas")))</f>
        <v xml:space="preserve"> </v>
      </c>
      <c r="AG17" s="87" t="str">
        <f>IF(AG6=""," ",(Hit.Rangking!CT102-Hit.Rangking!FB102)/(COUNTIF(Hit.Rangking!$BO$2:$BO$101,"Atas")))</f>
        <v xml:space="preserve"> </v>
      </c>
      <c r="AH17" s="87" t="str">
        <f>IF(AH6=""," ",(Hit.Rangking!CU102-Hit.Rangking!FC102)/(COUNTIF(Hit.Rangking!$BO$2:$BO$101,"Atas")))</f>
        <v xml:space="preserve"> </v>
      </c>
      <c r="AI17" s="87" t="str">
        <f>IF(AI6=""," ",(Hit.Rangking!CV102-Hit.Rangking!FD102)/(COUNTIF(Hit.Rangking!$BO$2:$BO$101,"Atas")))</f>
        <v xml:space="preserve"> </v>
      </c>
      <c r="AJ17" s="87" t="str">
        <f>IF(AJ6=""," ",(Hit.Rangking!CW102-Hit.Rangking!FE102)/(COUNTIF(Hit.Rangking!$BO$2:$BO$101,"Atas")))</f>
        <v xml:space="preserve"> </v>
      </c>
      <c r="AK17" s="87" t="str">
        <f>IF(AK6=""," ",(Hit.Rangking!CX102-Hit.Rangking!FF102)/(COUNTIF(Hit.Rangking!$BO$2:$BO$101,"Atas")))</f>
        <v xml:space="preserve"> </v>
      </c>
      <c r="AL17" s="87" t="str">
        <f>IF(AL6=""," ",(Hit.Rangking!CY102-Hit.Rangking!FG102)/(COUNTIF(Hit.Rangking!$BO$2:$BO$101,"Atas")))</f>
        <v xml:space="preserve"> </v>
      </c>
      <c r="AM17" s="87" t="str">
        <f>IF(AM6=""," ",(Hit.Rangking!CZ102-Hit.Rangking!FH102)/(COUNTIF(Hit.Rangking!$BO$2:$BO$101,"Atas")))</f>
        <v xml:space="preserve"> </v>
      </c>
      <c r="AN17" s="87" t="str">
        <f>IF(AN6=""," ",(Hit.Rangking!DA102-Hit.Rangking!FI102)/(COUNTIF(Hit.Rangking!$BO$2:$BO$101,"Atas")))</f>
        <v xml:space="preserve"> </v>
      </c>
      <c r="AO17" s="87" t="str">
        <f>IF(AO6=""," ",(Hit.Rangking!DB102-Hit.Rangking!FJ102)/(COUNTIF(Hit.Rangking!$BO$2:$BO$101,"Atas")))</f>
        <v xml:space="preserve"> </v>
      </c>
      <c r="AP17" s="87" t="str">
        <f>IF(AP6=""," ",(Hit.Rangking!DC102-Hit.Rangking!FK102)/(COUNTIF(Hit.Rangking!$BO$2:$BO$101,"Atas")))</f>
        <v xml:space="preserve"> </v>
      </c>
      <c r="AQ17" s="87" t="str">
        <f>IF(AQ6=""," ",(Hit.Rangking!DD102-Hit.Rangking!FL102)/(COUNTIF(Hit.Rangking!$BO$2:$BO$101,"Atas")))</f>
        <v xml:space="preserve"> </v>
      </c>
      <c r="AR17" s="87" t="str">
        <f>IF(AR6=""," ",(Hit.Rangking!DE102-Hit.Rangking!FM102)/(COUNTIF(Hit.Rangking!$BO$2:$BO$101,"Atas")))</f>
        <v xml:space="preserve"> </v>
      </c>
      <c r="AS17" s="87" t="str">
        <f>IF(AS6=""," ",(Hit.Rangking!DF102-Hit.Rangking!FN102)/(COUNTIF(Hit.Rangking!$BO$2:$BO$101,"Atas")))</f>
        <v xml:space="preserve"> </v>
      </c>
      <c r="AT17" s="87" t="str">
        <f>IF(AT6=""," ",(Hit.Rangking!DG102-Hit.Rangking!FO102)/(COUNTIF(Hit.Rangking!$BO$2:$BO$101,"Atas")))</f>
        <v xml:space="preserve"> </v>
      </c>
      <c r="AU17" s="87" t="str">
        <f>IF(AU6=""," ",(Hit.Rangking!DH102-Hit.Rangking!FP102)/(COUNTIF(Hit.Rangking!$BO$2:$BO$101,"Atas")))</f>
        <v xml:space="preserve"> </v>
      </c>
      <c r="AV17" s="87" t="str">
        <f>IF(AV6=""," ",(Hit.Rangking!DI102-Hit.Rangking!FQ102)/(COUNTIF(Hit.Rangking!$BO$2:$BO$101,"Atas")))</f>
        <v xml:space="preserve"> </v>
      </c>
      <c r="AW17" s="87" t="str">
        <f>IF(AW6=""," ",(Hit.Rangking!DJ102-Hit.Rangking!FR102)/(COUNTIF(Hit.Rangking!$BO$2:$BO$101,"Atas")))</f>
        <v xml:space="preserve"> </v>
      </c>
      <c r="AX17" s="87" t="str">
        <f>IF(AX6=""," ",(Hit.Rangking!DK102-Hit.Rangking!FS102)/(COUNTIF(Hit.Rangking!$BO$2:$BO$101,"Atas")))</f>
        <v xml:space="preserve"> </v>
      </c>
      <c r="AY17" s="87" t="str">
        <f>IF(AY6=""," ",(Hit.Rangking!DL102-Hit.Rangking!FT102)/(COUNTIF(Hit.Rangking!$BO$2:$BO$101,"Atas")))</f>
        <v xml:space="preserve"> </v>
      </c>
      <c r="AZ17" s="87" t="str">
        <f>IF(AZ6=""," ",(Hit.Rangking!DM102-Hit.Rangking!FU102)/(COUNTIF(Hit.Rangking!$BO$2:$BO$101,"Atas")))</f>
        <v xml:space="preserve"> </v>
      </c>
      <c r="BA17" s="87" t="str">
        <f>IF(BA6=""," ",(Hit.Rangking!DN102-Hit.Rangking!FV102)/(COUNTIF(Hit.Rangking!$BO$2:$BO$101,"Atas")))</f>
        <v xml:space="preserve"> </v>
      </c>
      <c r="BB17" s="87" t="str">
        <f>IF(BB6=""," ",(Hit.Rangking!DO102-Hit.Rangking!FW102)/(COUNTIF(Hit.Rangking!$BO$2:$BO$101,"Atas")))</f>
        <v xml:space="preserve"> </v>
      </c>
      <c r="BC17" s="87" t="str">
        <f>IF(BC6=""," ",(Hit.Rangking!DP102-Hit.Rangking!FX102)/(COUNTIF(Hit.Rangking!$BO$2:$BO$101,"Atas")))</f>
        <v xml:space="preserve"> </v>
      </c>
      <c r="BD17" s="87" t="str">
        <f>IF(BD6=""," ",(Hit.Rangking!DQ102-Hit.Rangking!FY102)/(COUNTIF(Hit.Rangking!$BO$2:$BO$101,"Atas")))</f>
        <v xml:space="preserve"> </v>
      </c>
      <c r="BE17" s="87" t="str">
        <f>IF(BE6=""," ",(Hit.Rangking!DR102-Hit.Rangking!FZ102)/(COUNTIF(Hit.Rangking!$BO$2:$BO$101,"Atas")))</f>
        <v xml:space="preserve"> </v>
      </c>
      <c r="BF17" s="87" t="str">
        <f>IF(BF6=""," ",(Hit.Rangking!DS102-Hit.Rangking!GA102)/(COUNTIF(Hit.Rangking!$BO$2:$BO$101,"Atas")))</f>
        <v xml:space="preserve"> </v>
      </c>
      <c r="BG17" s="87" t="str">
        <f>IF(BG6=""," ",(Hit.Rangking!DT102-Hit.Rangking!GB102)/(COUNTIF(Hit.Rangking!$BO$2:$BO$101,"Atas")))</f>
        <v xml:space="preserve"> </v>
      </c>
      <c r="BH17" s="87" t="str">
        <f>IF(BH6=""," ",(Hit.Rangking!DU102-Hit.Rangking!GC102)/(COUNTIF(Hit.Rangking!$BO$2:$BO$101,"Atas")))</f>
        <v xml:space="preserve"> </v>
      </c>
      <c r="BI17" s="87" t="str">
        <f>IF(BI6=""," ",(Hit.Rangking!DV102-Hit.Rangking!GD102)/(COUNTIF(Hit.Rangking!$BO$2:$BO$101,"Atas")))</f>
        <v xml:space="preserve"> </v>
      </c>
      <c r="BJ17" s="87" t="str">
        <f>IF(BJ6=""," ",(Hit.Rangking!DW102-Hit.Rangking!GE102)/(COUNTIF(Hit.Rangking!$BO$2:$BO$101,"Atas")))</f>
        <v xml:space="preserve"> </v>
      </c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  <c r="CV17" s="104"/>
      <c r="CW17" s="104"/>
      <c r="CX17" s="104"/>
      <c r="CY17" s="104"/>
      <c r="CZ17" s="104"/>
      <c r="DA17" s="104"/>
      <c r="DB17" s="104"/>
      <c r="DC17" s="104"/>
      <c r="DD17" s="104"/>
      <c r="DE17" s="104"/>
      <c r="DF17" s="104"/>
      <c r="DG17" s="104"/>
      <c r="DH17" s="104"/>
      <c r="DI17" s="104"/>
      <c r="DJ17" s="104"/>
      <c r="DK17" s="104"/>
      <c r="DL17" s="104"/>
      <c r="DM17" s="104"/>
      <c r="DN17" s="104"/>
      <c r="DO17" s="104"/>
      <c r="DP17" s="104"/>
      <c r="DQ17" s="104"/>
      <c r="DR17" s="104"/>
      <c r="DS17" s="104"/>
      <c r="DT17" s="104"/>
      <c r="DU17" s="104"/>
      <c r="DV17" s="104"/>
      <c r="DW17" s="104"/>
      <c r="DX17" s="104"/>
      <c r="DY17" s="104"/>
      <c r="DZ17" s="104"/>
      <c r="EA17" s="104"/>
      <c r="EB17" s="104"/>
      <c r="EC17" s="104"/>
      <c r="ED17" s="104"/>
      <c r="EE17" s="104"/>
      <c r="EF17" s="104"/>
      <c r="EG17" s="104"/>
      <c r="EH17" s="104"/>
      <c r="EI17" s="104"/>
      <c r="EJ17" s="104"/>
      <c r="EK17" s="104"/>
      <c r="EL17" s="104"/>
      <c r="EM17" s="104"/>
      <c r="EN17" s="104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</row>
    <row r="18" spans="1:162" s="107" customFormat="1" ht="56.25" customHeight="1" x14ac:dyDescent="0.25">
      <c r="A18" s="171" t="s">
        <v>21</v>
      </c>
      <c r="B18" s="172"/>
      <c r="C18" s="99" t="e">
        <f>IF(C6="","",IF(C17&lt;0.05,"Ganti",IF(C17&lt;0.1,"Revisi","Gunakan")))</f>
        <v>#DIV/0!</v>
      </c>
      <c r="D18" s="99" t="str">
        <f t="shared" ref="D18:BJ18" si="1">IF(D6="","",IF(D17&lt;0.05,"Ganti",IF(D17&lt;0.1,"Revisi","Gunakan")))</f>
        <v/>
      </c>
      <c r="E18" s="99" t="str">
        <f t="shared" si="1"/>
        <v/>
      </c>
      <c r="F18" s="99" t="str">
        <f t="shared" si="1"/>
        <v/>
      </c>
      <c r="G18" s="99" t="str">
        <f t="shared" si="1"/>
        <v/>
      </c>
      <c r="H18" s="99" t="str">
        <f t="shared" si="1"/>
        <v/>
      </c>
      <c r="I18" s="99" t="str">
        <f t="shared" si="1"/>
        <v/>
      </c>
      <c r="J18" s="99" t="str">
        <f t="shared" si="1"/>
        <v/>
      </c>
      <c r="K18" s="99" t="str">
        <f t="shared" si="1"/>
        <v/>
      </c>
      <c r="L18" s="99" t="str">
        <f t="shared" si="1"/>
        <v/>
      </c>
      <c r="M18" s="99" t="str">
        <f t="shared" si="1"/>
        <v/>
      </c>
      <c r="N18" s="99" t="str">
        <f t="shared" si="1"/>
        <v/>
      </c>
      <c r="O18" s="99" t="str">
        <f t="shared" si="1"/>
        <v/>
      </c>
      <c r="P18" s="99" t="str">
        <f t="shared" si="1"/>
        <v/>
      </c>
      <c r="Q18" s="99" t="str">
        <f t="shared" si="1"/>
        <v/>
      </c>
      <c r="R18" s="99" t="str">
        <f t="shared" si="1"/>
        <v/>
      </c>
      <c r="S18" s="99" t="str">
        <f t="shared" si="1"/>
        <v/>
      </c>
      <c r="T18" s="99" t="str">
        <f t="shared" si="1"/>
        <v/>
      </c>
      <c r="U18" s="99" t="str">
        <f t="shared" si="1"/>
        <v/>
      </c>
      <c r="V18" s="99" t="str">
        <f t="shared" si="1"/>
        <v/>
      </c>
      <c r="W18" s="99" t="str">
        <f t="shared" si="1"/>
        <v/>
      </c>
      <c r="X18" s="99" t="str">
        <f t="shared" si="1"/>
        <v/>
      </c>
      <c r="Y18" s="99" t="str">
        <f t="shared" si="1"/>
        <v/>
      </c>
      <c r="Z18" s="99" t="str">
        <f t="shared" si="1"/>
        <v/>
      </c>
      <c r="AA18" s="99" t="str">
        <f t="shared" si="1"/>
        <v/>
      </c>
      <c r="AB18" s="99" t="str">
        <f t="shared" si="1"/>
        <v/>
      </c>
      <c r="AC18" s="99" t="str">
        <f t="shared" si="1"/>
        <v/>
      </c>
      <c r="AD18" s="99" t="str">
        <f t="shared" si="1"/>
        <v/>
      </c>
      <c r="AE18" s="99" t="str">
        <f t="shared" si="1"/>
        <v/>
      </c>
      <c r="AF18" s="99" t="str">
        <f t="shared" si="1"/>
        <v/>
      </c>
      <c r="AG18" s="99" t="str">
        <f t="shared" si="1"/>
        <v/>
      </c>
      <c r="AH18" s="99" t="str">
        <f t="shared" si="1"/>
        <v/>
      </c>
      <c r="AI18" s="99" t="str">
        <f t="shared" si="1"/>
        <v/>
      </c>
      <c r="AJ18" s="99" t="str">
        <f t="shared" si="1"/>
        <v/>
      </c>
      <c r="AK18" s="99" t="str">
        <f t="shared" si="1"/>
        <v/>
      </c>
      <c r="AL18" s="99" t="str">
        <f t="shared" si="1"/>
        <v/>
      </c>
      <c r="AM18" s="99" t="str">
        <f t="shared" si="1"/>
        <v/>
      </c>
      <c r="AN18" s="99" t="str">
        <f t="shared" si="1"/>
        <v/>
      </c>
      <c r="AO18" s="99" t="str">
        <f t="shared" si="1"/>
        <v/>
      </c>
      <c r="AP18" s="99" t="str">
        <f t="shared" si="1"/>
        <v/>
      </c>
      <c r="AQ18" s="99" t="str">
        <f t="shared" si="1"/>
        <v/>
      </c>
      <c r="AR18" s="99" t="str">
        <f t="shared" si="1"/>
        <v/>
      </c>
      <c r="AS18" s="99" t="str">
        <f t="shared" si="1"/>
        <v/>
      </c>
      <c r="AT18" s="99" t="str">
        <f t="shared" si="1"/>
        <v/>
      </c>
      <c r="AU18" s="99" t="str">
        <f t="shared" si="1"/>
        <v/>
      </c>
      <c r="AV18" s="99" t="str">
        <f t="shared" si="1"/>
        <v/>
      </c>
      <c r="AW18" s="99" t="str">
        <f t="shared" si="1"/>
        <v/>
      </c>
      <c r="AX18" s="99" t="str">
        <f t="shared" si="1"/>
        <v/>
      </c>
      <c r="AY18" s="99" t="str">
        <f t="shared" si="1"/>
        <v/>
      </c>
      <c r="AZ18" s="99" t="str">
        <f t="shared" si="1"/>
        <v/>
      </c>
      <c r="BA18" s="99" t="str">
        <f t="shared" si="1"/>
        <v/>
      </c>
      <c r="BB18" s="99" t="str">
        <f t="shared" si="1"/>
        <v/>
      </c>
      <c r="BC18" s="99" t="str">
        <f t="shared" si="1"/>
        <v/>
      </c>
      <c r="BD18" s="99" t="str">
        <f t="shared" si="1"/>
        <v/>
      </c>
      <c r="BE18" s="99" t="str">
        <f t="shared" si="1"/>
        <v/>
      </c>
      <c r="BF18" s="99" t="str">
        <f t="shared" si="1"/>
        <v/>
      </c>
      <c r="BG18" s="99" t="str">
        <f t="shared" si="1"/>
        <v/>
      </c>
      <c r="BH18" s="99" t="str">
        <f t="shared" si="1"/>
        <v/>
      </c>
      <c r="BI18" s="99" t="str">
        <f t="shared" si="1"/>
        <v/>
      </c>
      <c r="BJ18" s="99" t="str">
        <f t="shared" si="1"/>
        <v/>
      </c>
      <c r="BK18" s="106"/>
      <c r="BL18" s="106"/>
      <c r="BM18" s="106"/>
      <c r="BN18" s="106"/>
      <c r="BO18" s="106"/>
      <c r="BP18" s="106"/>
      <c r="BQ18" s="106"/>
      <c r="BR18" s="106"/>
      <c r="BS18" s="106"/>
      <c r="BT18" s="106"/>
      <c r="BU18" s="106"/>
      <c r="BV18" s="106"/>
      <c r="BW18" s="106"/>
      <c r="BX18" s="106"/>
      <c r="BY18" s="106"/>
      <c r="BZ18" s="106"/>
      <c r="CA18" s="106"/>
      <c r="CB18" s="106"/>
      <c r="CC18" s="106"/>
      <c r="CD18" s="106"/>
      <c r="CE18" s="106"/>
      <c r="CF18" s="106"/>
      <c r="CG18" s="106"/>
      <c r="CH18" s="106"/>
      <c r="CI18" s="106"/>
      <c r="CJ18" s="106"/>
      <c r="CK18" s="106"/>
      <c r="CL18" s="106"/>
      <c r="CM18" s="106"/>
      <c r="CN18" s="106"/>
      <c r="CO18" s="106"/>
      <c r="CP18" s="106"/>
      <c r="CQ18" s="106"/>
      <c r="CR18" s="106"/>
      <c r="CS18" s="106"/>
      <c r="CT18" s="106"/>
      <c r="CU18" s="106"/>
      <c r="CV18" s="106"/>
      <c r="CW18" s="106"/>
      <c r="CX18" s="106"/>
      <c r="CY18" s="106"/>
      <c r="CZ18" s="106"/>
      <c r="DA18" s="106"/>
      <c r="DB18" s="106"/>
      <c r="DC18" s="106"/>
      <c r="DD18" s="106"/>
      <c r="DE18" s="106"/>
      <c r="DF18" s="106"/>
      <c r="DG18" s="106"/>
      <c r="DH18" s="106"/>
      <c r="DI18" s="106"/>
      <c r="DJ18" s="106"/>
      <c r="DK18" s="106"/>
      <c r="DL18" s="106"/>
      <c r="DM18" s="106"/>
      <c r="DN18" s="106"/>
      <c r="DO18" s="106"/>
      <c r="DP18" s="106"/>
      <c r="DQ18" s="106"/>
      <c r="DR18" s="106"/>
      <c r="DS18" s="106"/>
      <c r="DT18" s="106"/>
      <c r="DU18" s="106"/>
      <c r="DV18" s="106"/>
      <c r="DW18" s="106"/>
      <c r="DX18" s="106"/>
      <c r="DY18" s="106"/>
      <c r="DZ18" s="106"/>
      <c r="EA18" s="106"/>
      <c r="EB18" s="106"/>
      <c r="EC18" s="106"/>
      <c r="ED18" s="106"/>
      <c r="EE18" s="106"/>
      <c r="EF18" s="106"/>
      <c r="EG18" s="106"/>
      <c r="EH18" s="106"/>
      <c r="EI18" s="106"/>
      <c r="EJ18" s="106"/>
      <c r="EK18" s="106"/>
      <c r="EL18" s="106"/>
      <c r="EM18" s="106"/>
      <c r="EN18" s="106"/>
      <c r="EO18" s="106"/>
      <c r="EP18" s="106"/>
      <c r="EQ18" s="106"/>
      <c r="ER18" s="106"/>
      <c r="ES18" s="106"/>
      <c r="ET18" s="106"/>
      <c r="EU18" s="106"/>
      <c r="EV18" s="106"/>
      <c r="EW18" s="106"/>
      <c r="EX18" s="106"/>
      <c r="EY18" s="106"/>
      <c r="EZ18" s="106"/>
      <c r="FA18" s="106"/>
      <c r="FB18" s="106"/>
      <c r="FC18" s="106"/>
      <c r="FD18" s="106"/>
      <c r="FE18" s="106"/>
      <c r="FF18" s="106"/>
    </row>
    <row r="19" spans="1:162" s="16" customFormat="1" ht="15.75" x14ac:dyDescent="0.25">
      <c r="A19" s="22"/>
      <c r="B19" s="22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</row>
    <row r="20" spans="1:162" s="12" customFormat="1" ht="15.75" x14ac:dyDescent="0.25"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</row>
  </sheetData>
  <sheetProtection algorithmName="SHA-512" hashValue="IJhJuXHPS7K7ybZgSen3NwfWSDbAJI9uYUTCRxPk3qmDv1KWZRs8GYPBgcKgXsLoXhDyzThTP4pUlgNyxet1zQ==" saltValue="wIG1+LNQ7C7LkiUa1q3+sw==" spinCount="100000" sheet="1" formatCells="0" formatColumns="0" formatRows="0" insertColumns="0" insertRows="0" insertHyperlinks="0" deleteColumns="0" deleteRows="0" sort="0" autoFilter="0" pivotTables="0"/>
  <mergeCells count="5">
    <mergeCell ref="A17:B17"/>
    <mergeCell ref="A18:B18"/>
    <mergeCell ref="A14:B15"/>
    <mergeCell ref="A6:A7"/>
    <mergeCell ref="B8:B12"/>
  </mergeCells>
  <conditionalFormatting sqref="C15:BJ16">
    <cfRule type="containsText" dxfId="3" priority="12" operator="containsText" text="Sangat Sukar">
      <formula>NOT(ISERROR(SEARCH("Sangat Sukar",C15)))</formula>
    </cfRule>
    <cfRule type="containsText" dxfId="2" priority="13" operator="containsText" text="Sangat Mudah">
      <formula>NOT(ISERROR(SEARCH("Sangat Mudah",C15)))</formula>
    </cfRule>
  </conditionalFormatting>
  <conditionalFormatting sqref="AQ14">
    <cfRule type="cellIs" dxfId="1" priority="3" operator="equal">
      <formula>0</formula>
    </cfRule>
    <cfRule type="cellIs" dxfId="0" priority="4" operator="equal">
      <formula>0</formula>
    </cfRule>
  </conditionalFormatting>
  <hyperlinks>
    <hyperlink ref="A1" location="Registrasi!A1" display="REGISTRASI"/>
    <hyperlink ref="A2" location="Data!A1" display="ke DATA"/>
    <hyperlink ref="A3" location="Pengecoh!A1" display="PENGECOH"/>
  </hyperlinks>
  <pageMargins left="0.52" right="0.7" top="0.75" bottom="0.75" header="0.3" footer="0.3"/>
  <pageSetup paperSize="5" fitToWidth="0" fitToHeight="0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E22"/>
  <sheetViews>
    <sheetView zoomScale="85" zoomScaleNormal="85" workbookViewId="0">
      <selection activeCell="O17" sqref="O17"/>
    </sheetView>
  </sheetViews>
  <sheetFormatPr defaultRowHeight="12.75" x14ac:dyDescent="0.2"/>
  <cols>
    <col min="1" max="1" width="15.5703125" customWidth="1"/>
    <col min="2" max="41" width="3.7109375" style="98" customWidth="1"/>
    <col min="42" max="61" width="3.7109375" customWidth="1"/>
  </cols>
  <sheetData>
    <row r="1" spans="1:161" s="16" customFormat="1" ht="18.75" x14ac:dyDescent="0.3">
      <c r="A1" s="152" t="s">
        <v>70</v>
      </c>
      <c r="B1" s="111"/>
      <c r="C1" s="111"/>
      <c r="D1" s="111" t="s">
        <v>63</v>
      </c>
      <c r="E1" s="118"/>
      <c r="F1" s="118"/>
      <c r="G1" s="118"/>
      <c r="H1" s="118"/>
      <c r="I1" s="118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</row>
    <row r="2" spans="1:161" s="16" customFormat="1" ht="18.75" x14ac:dyDescent="0.3">
      <c r="A2" s="152" t="s">
        <v>74</v>
      </c>
      <c r="B2" s="88"/>
      <c r="C2" s="88"/>
      <c r="D2" s="117" t="s">
        <v>0</v>
      </c>
      <c r="E2" s="118"/>
      <c r="F2" s="118"/>
      <c r="G2" s="118"/>
      <c r="H2" s="118"/>
      <c r="I2" s="120"/>
      <c r="J2" s="124" t="s">
        <v>1</v>
      </c>
      <c r="K2" s="123">
        <f>Registrasi!E5</f>
        <v>0</v>
      </c>
      <c r="L2" s="89"/>
      <c r="M2" s="89"/>
      <c r="N2" s="89"/>
      <c r="O2" s="89"/>
      <c r="P2" s="89"/>
      <c r="Q2" s="90"/>
      <c r="R2" s="90"/>
      <c r="S2" s="91"/>
      <c r="T2" s="90"/>
      <c r="U2" s="91"/>
      <c r="V2" s="91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</row>
    <row r="3" spans="1:161" s="16" customFormat="1" ht="18.75" x14ac:dyDescent="0.3">
      <c r="A3" s="152" t="s">
        <v>73</v>
      </c>
      <c r="B3" s="88"/>
      <c r="C3" s="88"/>
      <c r="D3" s="117" t="s">
        <v>2</v>
      </c>
      <c r="E3" s="118"/>
      <c r="F3" s="118"/>
      <c r="G3" s="118"/>
      <c r="H3" s="118"/>
      <c r="I3" s="120"/>
      <c r="J3" s="124" t="s">
        <v>1</v>
      </c>
      <c r="K3" s="123">
        <f>Registrasi!E6</f>
        <v>0</v>
      </c>
      <c r="L3" s="88"/>
      <c r="M3" s="88"/>
      <c r="N3" s="88"/>
      <c r="O3" s="88"/>
      <c r="P3" s="88"/>
      <c r="Q3" s="92"/>
      <c r="R3" s="90"/>
      <c r="S3" s="91"/>
      <c r="T3" s="90"/>
      <c r="U3" s="91"/>
      <c r="V3" s="91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</row>
    <row r="4" spans="1:161" s="16" customFormat="1" ht="21.75" customHeight="1" x14ac:dyDescent="0.3">
      <c r="A4" s="40"/>
      <c r="B4" s="93"/>
      <c r="C4" s="93"/>
      <c r="D4" s="117" t="s">
        <v>57</v>
      </c>
      <c r="E4" s="118"/>
      <c r="F4" s="118"/>
      <c r="G4" s="118"/>
      <c r="H4" s="118"/>
      <c r="I4" s="120"/>
      <c r="J4" s="124" t="s">
        <v>1</v>
      </c>
      <c r="K4" s="182">
        <f>Registrasi!E7</f>
        <v>0</v>
      </c>
      <c r="L4" s="182"/>
      <c r="M4" s="114" t="s">
        <v>55</v>
      </c>
      <c r="N4" s="88"/>
      <c r="O4" s="88"/>
      <c r="P4" s="88"/>
      <c r="Q4" s="88"/>
      <c r="R4" s="88"/>
      <c r="S4" s="88"/>
      <c r="T4" s="90"/>
      <c r="U4" s="116"/>
      <c r="V4" s="114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</row>
    <row r="5" spans="1:161" s="16" customFormat="1" ht="6" customHeight="1" x14ac:dyDescent="0.3">
      <c r="A5" s="40"/>
      <c r="B5" s="93"/>
      <c r="C5" s="93"/>
      <c r="D5" s="93"/>
      <c r="E5" s="93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</row>
    <row r="6" spans="1:161" s="16" customFormat="1" ht="15.75" x14ac:dyDescent="0.25">
      <c r="A6" s="64" t="s">
        <v>41</v>
      </c>
      <c r="B6" s="94" t="str">
        <f>Data!B8</f>
        <v>Jumlah Siswa Belum Diisi</v>
      </c>
      <c r="C6" s="94" t="str">
        <f>IF(Registrasi!$E$8&gt;B6,B6+1,"")</f>
        <v/>
      </c>
      <c r="D6" s="94" t="str">
        <f>IF(Registrasi!$E$8&gt;C6,C6+1,"")</f>
        <v/>
      </c>
      <c r="E6" s="94" t="str">
        <f>IF(Registrasi!$E$8&gt;D6,D6+1,"")</f>
        <v/>
      </c>
      <c r="F6" s="94" t="str">
        <f>IF(Registrasi!$E$8&gt;E6,E6+1,"")</f>
        <v/>
      </c>
      <c r="G6" s="94" t="str">
        <f>IF(Registrasi!$E$8&gt;F6,F6+1,"")</f>
        <v/>
      </c>
      <c r="H6" s="94" t="str">
        <f>IF(Registrasi!$E$8&gt;G6,G6+1,"")</f>
        <v/>
      </c>
      <c r="I6" s="94" t="str">
        <f>IF(Registrasi!$E$8&gt;H6,H6+1,"")</f>
        <v/>
      </c>
      <c r="J6" s="94" t="str">
        <f>IF(Registrasi!$E$8&gt;I6,I6+1,"")</f>
        <v/>
      </c>
      <c r="K6" s="94" t="str">
        <f>IF(Registrasi!$E$8&gt;J6,J6+1,"")</f>
        <v/>
      </c>
      <c r="L6" s="94" t="str">
        <f>IF(Registrasi!$E$8&gt;K6,K6+1,"")</f>
        <v/>
      </c>
      <c r="M6" s="94" t="str">
        <f>IF(Registrasi!$E$8&gt;L6,L6+1,"")</f>
        <v/>
      </c>
      <c r="N6" s="94" t="str">
        <f>IF(Registrasi!$E$8&gt;M6,M6+1,"")</f>
        <v/>
      </c>
      <c r="O6" s="94" t="str">
        <f>IF(Registrasi!$E$8&gt;N6,N6+1,"")</f>
        <v/>
      </c>
      <c r="P6" s="94" t="str">
        <f>IF(Registrasi!$E$8&gt;O6,O6+1,"")</f>
        <v/>
      </c>
      <c r="Q6" s="94" t="str">
        <f>IF(Registrasi!$E$8&gt;P6,P6+1,"")</f>
        <v/>
      </c>
      <c r="R6" s="94" t="str">
        <f>IF(Registrasi!$E$8&gt;Q6,Q6+1,"")</f>
        <v/>
      </c>
      <c r="S6" s="94" t="str">
        <f>IF(Registrasi!$E$8&gt;R6,R6+1,"")</f>
        <v/>
      </c>
      <c r="T6" s="94" t="str">
        <f>IF(Registrasi!$E$8&gt;S6,S6+1,"")</f>
        <v/>
      </c>
      <c r="U6" s="94" t="str">
        <f>IF(Registrasi!$E$8&gt;T6,T6+1,"")</f>
        <v/>
      </c>
      <c r="V6" s="94" t="str">
        <f>IF(Registrasi!$E$8&gt;U6,U6+1,"")</f>
        <v/>
      </c>
      <c r="W6" s="94" t="str">
        <f>IF(Registrasi!$E$8&gt;V6,V6+1,"")</f>
        <v/>
      </c>
      <c r="X6" s="94" t="str">
        <f>IF(Registrasi!$E$8&gt;W6,W6+1,"")</f>
        <v/>
      </c>
      <c r="Y6" s="94" t="str">
        <f>IF(Registrasi!$E$8&gt;X6,X6+1,"")</f>
        <v/>
      </c>
      <c r="Z6" s="94" t="str">
        <f>IF(Registrasi!$E$8&gt;Y6,Y6+1,"")</f>
        <v/>
      </c>
      <c r="AA6" s="94" t="str">
        <f>IF(Registrasi!$E$8&gt;Z6,Z6+1,"")</f>
        <v/>
      </c>
      <c r="AB6" s="94" t="str">
        <f>IF(Registrasi!$E$8&gt;AA6,AA6+1,"")</f>
        <v/>
      </c>
      <c r="AC6" s="94" t="str">
        <f>IF(Registrasi!$E$8&gt;AB6,AB6+1,"")</f>
        <v/>
      </c>
      <c r="AD6" s="94" t="str">
        <f>IF(Registrasi!$E$8&gt;AC6,AC6+1,"")</f>
        <v/>
      </c>
      <c r="AE6" s="94" t="str">
        <f>IF(Registrasi!$E$8&gt;AD6,AD6+1,"")</f>
        <v/>
      </c>
      <c r="AF6" s="94" t="str">
        <f>IF(Registrasi!$E$8&gt;AE6,AE6+1,"")</f>
        <v/>
      </c>
      <c r="AG6" s="94" t="str">
        <f>IF(Registrasi!$E$8&gt;AF6,AF6+1,"")</f>
        <v/>
      </c>
      <c r="AH6" s="94" t="str">
        <f>IF(Registrasi!$E$8&gt;AG6,AG6+1,"")</f>
        <v/>
      </c>
      <c r="AI6" s="94" t="str">
        <f>IF(Registrasi!$E$8&gt;AH6,AH6+1,"")</f>
        <v/>
      </c>
      <c r="AJ6" s="94" t="str">
        <f>IF(Registrasi!$E$8&gt;AI6,AI6+1,"")</f>
        <v/>
      </c>
      <c r="AK6" s="94" t="str">
        <f>IF(Registrasi!$E$8&gt;AJ6,AJ6+1,"")</f>
        <v/>
      </c>
      <c r="AL6" s="94" t="str">
        <f>IF(Registrasi!$E$8&gt;AK6,AK6+1,"")</f>
        <v/>
      </c>
      <c r="AM6" s="94" t="str">
        <f>IF(Registrasi!$E$8&gt;AL6,AL6+1,"")</f>
        <v/>
      </c>
      <c r="AN6" s="94" t="str">
        <f>IF(Registrasi!$E$8&gt;AM6,AM6+1,"")</f>
        <v/>
      </c>
      <c r="AO6" s="94" t="str">
        <f>IF(Registrasi!$E$8&gt;AN6,AN6+1,"")</f>
        <v/>
      </c>
      <c r="AP6" s="65" t="str">
        <f>IF(Registrasi!$E$8&gt;AO6,AO6+1,"")</f>
        <v/>
      </c>
      <c r="AQ6" s="65" t="str">
        <f>IF(Registrasi!$E$8&gt;AP6,AP6+1,"")</f>
        <v/>
      </c>
      <c r="AR6" s="65" t="str">
        <f>IF(Registrasi!$E$8&gt;AQ6,AQ6+1,"")</f>
        <v/>
      </c>
      <c r="AS6" s="65" t="str">
        <f>IF(Registrasi!$E$8&gt;AR6,AR6+1,"")</f>
        <v/>
      </c>
      <c r="AT6" s="65" t="str">
        <f>IF(Registrasi!$E$8&gt;AS6,AS6+1,"")</f>
        <v/>
      </c>
      <c r="AU6" s="65" t="str">
        <f>IF(Registrasi!$E$8&gt;AT6,AT6+1,"")</f>
        <v/>
      </c>
      <c r="AV6" s="65" t="str">
        <f>IF(Registrasi!$E$8&gt;AU6,AU6+1,"")</f>
        <v/>
      </c>
      <c r="AW6" s="65" t="str">
        <f>IF(Registrasi!$E$8&gt;AV6,AV6+1,"")</f>
        <v/>
      </c>
      <c r="AX6" s="65" t="str">
        <f>IF(Registrasi!$E$8&gt;AW6,AW6+1,"")</f>
        <v/>
      </c>
      <c r="AY6" s="65" t="str">
        <f>IF(Registrasi!$E$8&gt;AX6,AX6+1,"")</f>
        <v/>
      </c>
      <c r="AZ6" s="65" t="str">
        <f>IF(Registrasi!$E$8&gt;AY6,AY6+1,"")</f>
        <v/>
      </c>
      <c r="BA6" s="65" t="str">
        <f>IF(Registrasi!$E$8&gt;AZ6,AZ6+1,"")</f>
        <v/>
      </c>
      <c r="BB6" s="65" t="str">
        <f>IF(Registrasi!$E$8&gt;BA6,BA6+1,"")</f>
        <v/>
      </c>
      <c r="BC6" s="65" t="str">
        <f>IF(Registrasi!$E$8&gt;BB6,BB6+1,"")</f>
        <v/>
      </c>
      <c r="BD6" s="65" t="str">
        <f>IF(Registrasi!$E$8&gt;BC6,BC6+1,"")</f>
        <v/>
      </c>
      <c r="BE6" s="65" t="str">
        <f>IF(Registrasi!$E$8&gt;BD6,BD6+1,"")</f>
        <v/>
      </c>
      <c r="BF6" s="65" t="str">
        <f>IF(Registrasi!$E$8&gt;BE6,BE6+1,"")</f>
        <v/>
      </c>
      <c r="BG6" s="65" t="str">
        <f>IF(Registrasi!$E$8&gt;BF6,BF6+1,"")</f>
        <v/>
      </c>
      <c r="BH6" s="65" t="str">
        <f>IF(Registrasi!$E$8&gt;BG6,BG6+1,"")</f>
        <v/>
      </c>
      <c r="BI6" s="65" t="str">
        <f>IF(Registrasi!$E$8&gt;BH6,BH6+1,"")</f>
        <v/>
      </c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</row>
    <row r="7" spans="1:161" s="38" customFormat="1" ht="15.75" x14ac:dyDescent="0.25">
      <c r="A7" s="112" t="s">
        <v>33</v>
      </c>
      <c r="B7" s="183" t="s">
        <v>54</v>
      </c>
      <c r="C7" s="184"/>
      <c r="D7" s="184"/>
      <c r="E7" s="184"/>
      <c r="F7" s="184"/>
      <c r="G7" s="184"/>
      <c r="H7" s="184"/>
      <c r="I7" s="184"/>
      <c r="J7" s="184"/>
      <c r="K7" s="185"/>
      <c r="L7" s="183" t="s">
        <v>54</v>
      </c>
      <c r="M7" s="184"/>
      <c r="N7" s="184"/>
      <c r="O7" s="184"/>
      <c r="P7" s="184"/>
      <c r="Q7" s="184"/>
      <c r="R7" s="184"/>
      <c r="S7" s="184"/>
      <c r="T7" s="184"/>
      <c r="U7" s="185"/>
      <c r="V7" s="183" t="s">
        <v>54</v>
      </c>
      <c r="W7" s="184"/>
      <c r="X7" s="184"/>
      <c r="Y7" s="184"/>
      <c r="Z7" s="184"/>
      <c r="AA7" s="184"/>
      <c r="AB7" s="184"/>
      <c r="AC7" s="184"/>
      <c r="AD7" s="184"/>
      <c r="AE7" s="185"/>
      <c r="AF7" s="183" t="s">
        <v>54</v>
      </c>
      <c r="AG7" s="184"/>
      <c r="AH7" s="184"/>
      <c r="AI7" s="184"/>
      <c r="AJ7" s="184"/>
      <c r="AK7" s="184"/>
      <c r="AL7" s="184"/>
      <c r="AM7" s="184"/>
      <c r="AN7" s="184"/>
      <c r="AO7" s="185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03"/>
      <c r="BK7" s="103"/>
      <c r="BL7" s="103"/>
      <c r="BM7" s="103"/>
      <c r="BN7" s="103"/>
      <c r="BO7" s="103"/>
      <c r="BP7" s="103"/>
      <c r="BQ7" s="103"/>
      <c r="BR7" s="103"/>
      <c r="BS7" s="103"/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3"/>
      <c r="CK7" s="103"/>
      <c r="CL7" s="103"/>
      <c r="CM7" s="103"/>
      <c r="CN7" s="103"/>
      <c r="CO7" s="103"/>
      <c r="CP7" s="103"/>
      <c r="CQ7" s="103"/>
      <c r="CR7" s="103"/>
      <c r="CS7" s="103"/>
      <c r="CT7" s="103"/>
      <c r="CU7" s="103"/>
      <c r="CV7" s="103"/>
      <c r="CW7" s="103"/>
      <c r="CX7" s="103"/>
      <c r="CY7" s="103"/>
      <c r="CZ7" s="103"/>
      <c r="DA7" s="103"/>
      <c r="DB7" s="103"/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3"/>
      <c r="DT7" s="103"/>
      <c r="DU7" s="103"/>
      <c r="DV7" s="103"/>
      <c r="DW7" s="103"/>
      <c r="DX7" s="103"/>
      <c r="DY7" s="103"/>
      <c r="DZ7" s="103"/>
      <c r="EA7" s="103"/>
      <c r="EB7" s="103"/>
      <c r="EC7" s="103"/>
      <c r="ED7" s="103"/>
      <c r="EE7" s="103"/>
      <c r="EF7" s="103"/>
      <c r="EG7" s="103"/>
      <c r="EH7" s="103"/>
      <c r="EI7" s="103"/>
      <c r="EJ7" s="103"/>
      <c r="EK7" s="103"/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3"/>
      <c r="FC7" s="103"/>
      <c r="FD7" s="103"/>
      <c r="FE7" s="103"/>
    </row>
    <row r="8" spans="1:161" s="25" customFormat="1" ht="18.75" customHeight="1" x14ac:dyDescent="0.25">
      <c r="A8" s="66" t="s">
        <v>12</v>
      </c>
      <c r="B8" s="95">
        <f>IF(B$6="","",COUNTIF(Data!D$8:D$107,"A"))</f>
        <v>0</v>
      </c>
      <c r="C8" s="95" t="str">
        <f>IF(C$6="","",COUNTIF(Data!E$8:E$107,"A"))</f>
        <v/>
      </c>
      <c r="D8" s="95" t="str">
        <f>IF(D$6="","",COUNTIF(Data!F$8:F$107,"A"))</f>
        <v/>
      </c>
      <c r="E8" s="95" t="str">
        <f>IF(E$6="","",COUNTIF(Data!G$8:G$107,"A"))</f>
        <v/>
      </c>
      <c r="F8" s="95" t="str">
        <f>IF(F$6="","",COUNTIF(Data!H$8:H$107,"A"))</f>
        <v/>
      </c>
      <c r="G8" s="95" t="str">
        <f>IF(G$6="","",COUNTIF(Data!I$8:I$107,"A"))</f>
        <v/>
      </c>
      <c r="H8" s="95" t="str">
        <f>IF(H$6="","",COUNTIF(Data!J$8:J$107,"A"))</f>
        <v/>
      </c>
      <c r="I8" s="95" t="str">
        <f>IF(I$6="","",COUNTIF(Data!K$8:K$107,"A"))</f>
        <v/>
      </c>
      <c r="J8" s="95" t="str">
        <f>IF(J$6="","",COUNTIF(Data!L$8:L$107,"A"))</f>
        <v/>
      </c>
      <c r="K8" s="95" t="str">
        <f>IF(K$6="","",COUNTIF(Data!M$8:M$107,"A"))</f>
        <v/>
      </c>
      <c r="L8" s="95" t="str">
        <f>IF(L$6="","",COUNTIF(Data!N$8:N$107,"A"))</f>
        <v/>
      </c>
      <c r="M8" s="95" t="str">
        <f>IF(M$6="","",COUNTIF(Data!O$8:O$107,"A"))</f>
        <v/>
      </c>
      <c r="N8" s="95" t="str">
        <f>IF(N$6="","",COUNTIF(Data!P$8:P$107,"A"))</f>
        <v/>
      </c>
      <c r="O8" s="95" t="str">
        <f>IF(O$6="","",COUNTIF(Data!Q$8:Q$107,"A"))</f>
        <v/>
      </c>
      <c r="P8" s="95" t="str">
        <f>IF(P$6="","",COUNTIF(Data!R$8:R$107,"A"))</f>
        <v/>
      </c>
      <c r="Q8" s="95" t="str">
        <f>IF(Q$6="","",COUNTIF(Data!S$8:S$107,"A"))</f>
        <v/>
      </c>
      <c r="R8" s="95" t="str">
        <f>IF(R$6="","",COUNTIF(Data!T$8:T$107,"A"))</f>
        <v/>
      </c>
      <c r="S8" s="95" t="str">
        <f>IF(S$6="","",COUNTIF(Data!U$8:U$107,"A"))</f>
        <v/>
      </c>
      <c r="T8" s="95" t="str">
        <f>IF(T$6="","",COUNTIF(Data!V$8:V$107,"A"))</f>
        <v/>
      </c>
      <c r="U8" s="95" t="str">
        <f>IF(U$6="","",COUNTIF(Data!W$8:W$107,"A"))</f>
        <v/>
      </c>
      <c r="V8" s="95" t="str">
        <f>IF(V$6="","",COUNTIF(Data!X$8:X$107,"A"))</f>
        <v/>
      </c>
      <c r="W8" s="95" t="str">
        <f>IF(W$6="","",COUNTIF(Data!Y$8:Y$107,"A"))</f>
        <v/>
      </c>
      <c r="X8" s="95" t="str">
        <f>IF(X$6="","",COUNTIF(Data!Z$8:Z$107,"A"))</f>
        <v/>
      </c>
      <c r="Y8" s="95" t="str">
        <f>IF(Y$6="","",COUNTIF(Data!AA$8:AA$107,"A"))</f>
        <v/>
      </c>
      <c r="Z8" s="95" t="str">
        <f>IF(Z$6="","",COUNTIF(Data!AB$8:AB$107,"A"))</f>
        <v/>
      </c>
      <c r="AA8" s="95" t="str">
        <f>IF(AA$6="","",COUNTIF(Data!AC$8:AC$107,"A"))</f>
        <v/>
      </c>
      <c r="AB8" s="95" t="str">
        <f>IF(AB$6="","",COUNTIF(Data!AD$8:AD$107,"A"))</f>
        <v/>
      </c>
      <c r="AC8" s="95" t="str">
        <f>IF(AC$6="","",COUNTIF(Data!AE$8:AE$107,"A"))</f>
        <v/>
      </c>
      <c r="AD8" s="95" t="str">
        <f>IF(AD$6="","",COUNTIF(Data!AF$8:AF$107,"A"))</f>
        <v/>
      </c>
      <c r="AE8" s="95" t="str">
        <f>IF(AE$6="","",COUNTIF(Data!AG$8:AG$107,"A"))</f>
        <v/>
      </c>
      <c r="AF8" s="95" t="str">
        <f>IF(AF$6="","",COUNTIF(Data!AH$8:AH$107,"A"))</f>
        <v/>
      </c>
      <c r="AG8" s="95" t="str">
        <f>IF(AG$6="","",COUNTIF(Data!AI$8:AI$107,"A"))</f>
        <v/>
      </c>
      <c r="AH8" s="95" t="str">
        <f>IF(AH$6="","",COUNTIF(Data!AJ$8:AJ$107,"A"))</f>
        <v/>
      </c>
      <c r="AI8" s="95" t="str">
        <f>IF(AI$6="","",COUNTIF(Data!AK$8:AK$107,"A"))</f>
        <v/>
      </c>
      <c r="AJ8" s="95" t="str">
        <f>IF(AJ$6="","",COUNTIF(Data!AL$8:AL$107,"A"))</f>
        <v/>
      </c>
      <c r="AK8" s="95" t="str">
        <f>IF(AK$6="","",COUNTIF(Data!AM$8:AM$107,"A"))</f>
        <v/>
      </c>
      <c r="AL8" s="95" t="str">
        <f>IF(AL$6="","",COUNTIF(Data!AN$8:AN$107,"A"))</f>
        <v/>
      </c>
      <c r="AM8" s="95" t="str">
        <f>IF(AM$6="","",COUNTIF(Data!AO$8:AO$107,"A"))</f>
        <v/>
      </c>
      <c r="AN8" s="95" t="str">
        <f>IF(AN$6="","",COUNTIF(Data!AP$8:AP$107,"A"))</f>
        <v/>
      </c>
      <c r="AO8" s="95" t="str">
        <f>IF(AO$6="","",COUNTIF(Data!AQ$8:AQ$107,"A"))</f>
        <v/>
      </c>
      <c r="AP8" s="67" t="str">
        <f>IF(AP$6="","",COUNTIF(Data!AR$8:AR$107,"A"))</f>
        <v/>
      </c>
      <c r="AQ8" s="67" t="str">
        <f>IF(AQ$6="","",COUNTIF(Data!AS$8:AS$107,"A"))</f>
        <v/>
      </c>
      <c r="AR8" s="67" t="str">
        <f>IF(AR$6="","",COUNTIF(Data!AT$8:AT$107,"A"))</f>
        <v/>
      </c>
      <c r="AS8" s="67" t="str">
        <f>IF(AS$6="","",COUNTIF(Data!AU$8:AU$107,"A"))</f>
        <v/>
      </c>
      <c r="AT8" s="67" t="str">
        <f>IF(AT$6="","",COUNTIF(Data!AV$8:AV$107,"A"))</f>
        <v/>
      </c>
      <c r="AU8" s="67" t="str">
        <f>IF(AU$6="","",COUNTIF(Data!AW$8:AW$107,"A"))</f>
        <v/>
      </c>
      <c r="AV8" s="67" t="str">
        <f>IF(AV$6="","",COUNTIF(Data!AX$8:AX$107,"A"))</f>
        <v/>
      </c>
      <c r="AW8" s="67" t="str">
        <f>IF(AW$6="","",COUNTIF(Data!AY$8:AY$107,"A"))</f>
        <v/>
      </c>
      <c r="AX8" s="67" t="str">
        <f>IF(AX$6="","",COUNTIF(Data!AZ$8:AZ$107,"A"))</f>
        <v/>
      </c>
      <c r="AY8" s="67" t="str">
        <f>IF(AY$6="","",COUNTIF(Data!BA$8:BA$107,"A"))</f>
        <v/>
      </c>
      <c r="AZ8" s="67" t="str">
        <f>IF(AZ$6="","",COUNTIF(Data!BB$8:BB$107,"A"))</f>
        <v/>
      </c>
      <c r="BA8" s="67" t="str">
        <f>IF(BA$6="","",COUNTIF(Data!BC$8:BC$107,"A"))</f>
        <v/>
      </c>
      <c r="BB8" s="67" t="str">
        <f>IF(BB$6="","",COUNTIF(Data!BD$8:BD$107,"A"))</f>
        <v/>
      </c>
      <c r="BC8" s="67" t="str">
        <f>IF(BC$6="","",COUNTIF(Data!BE$8:BE$107,"A"))</f>
        <v/>
      </c>
      <c r="BD8" s="67" t="str">
        <f>IF(BD$6="","",COUNTIF(Data!BF$8:BF$107,"A"))</f>
        <v/>
      </c>
      <c r="BE8" s="67" t="str">
        <f>IF(BE$6="","",COUNTIF(Data!BG$8:BG$107,"A"))</f>
        <v/>
      </c>
      <c r="BF8" s="67" t="str">
        <f>IF(BF$6="","",COUNTIF(Data!BH$8:BH$107,"A"))</f>
        <v/>
      </c>
      <c r="BG8" s="67" t="str">
        <f>IF(BG$6="","",COUNTIF(Data!BI$8:BI$107,"A"))</f>
        <v/>
      </c>
      <c r="BH8" s="67" t="str">
        <f>IF(BH$6="","",COUNTIF(Data!BJ$8:BJ$107,"A"))</f>
        <v/>
      </c>
      <c r="BI8" s="67" t="str">
        <f>IF(BI$6="","",COUNTIF(Data!BK$8:BK$107,"A"))</f>
        <v/>
      </c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</row>
    <row r="9" spans="1:161" s="25" customFormat="1" ht="18.75" customHeight="1" x14ac:dyDescent="0.25">
      <c r="A9" s="66" t="s">
        <v>10</v>
      </c>
      <c r="B9" s="95">
        <f>IF(B$6="","",COUNTIF(Data!D$8:D$107,"B"))</f>
        <v>0</v>
      </c>
      <c r="C9" s="95" t="str">
        <f>IF(C$6="","",COUNTIF(Data!E$8:E$107,"B"))</f>
        <v/>
      </c>
      <c r="D9" s="95" t="str">
        <f>IF(D$6="","",COUNTIF(Data!F$8:F$107,"B"))</f>
        <v/>
      </c>
      <c r="E9" s="95" t="str">
        <f>IF(E$6="","",COUNTIF(Data!G$8:G$107,"B"))</f>
        <v/>
      </c>
      <c r="F9" s="95" t="str">
        <f>IF(F$6="","",COUNTIF(Data!H$8:H$107,"B"))</f>
        <v/>
      </c>
      <c r="G9" s="95" t="str">
        <f>IF(G$6="","",COUNTIF(Data!I$8:I$107,"B"))</f>
        <v/>
      </c>
      <c r="H9" s="95" t="str">
        <f>IF(H$6="","",COUNTIF(Data!J$8:J$107,"B"))</f>
        <v/>
      </c>
      <c r="I9" s="95" t="str">
        <f>IF(I$6="","",COUNTIF(Data!K$8:K$107,"B"))</f>
        <v/>
      </c>
      <c r="J9" s="95" t="str">
        <f>IF(J$6="","",COUNTIF(Data!L$8:L$107,"B"))</f>
        <v/>
      </c>
      <c r="K9" s="95" t="str">
        <f>IF(K$6="","",COUNTIF(Data!M$8:M$107,"B"))</f>
        <v/>
      </c>
      <c r="L9" s="95" t="str">
        <f>IF(L$6="","",COUNTIF(Data!N$8:N$107,"B"))</f>
        <v/>
      </c>
      <c r="M9" s="95" t="str">
        <f>IF(M$6="","",COUNTIF(Data!O$8:O$107,"B"))</f>
        <v/>
      </c>
      <c r="N9" s="95" t="str">
        <f>IF(N$6="","",COUNTIF(Data!P$8:P$107,"B"))</f>
        <v/>
      </c>
      <c r="O9" s="95" t="str">
        <f>IF(O$6="","",COUNTIF(Data!Q$8:Q$107,"B"))</f>
        <v/>
      </c>
      <c r="P9" s="95" t="str">
        <f>IF(P$6="","",COUNTIF(Data!R$8:R$107,"B"))</f>
        <v/>
      </c>
      <c r="Q9" s="95" t="str">
        <f>IF(Q$6="","",COUNTIF(Data!S$8:S$107,"B"))</f>
        <v/>
      </c>
      <c r="R9" s="95" t="str">
        <f>IF(R$6="","",COUNTIF(Data!T$8:T$107,"B"))</f>
        <v/>
      </c>
      <c r="S9" s="95" t="str">
        <f>IF(S$6="","",COUNTIF(Data!U$8:U$107,"B"))</f>
        <v/>
      </c>
      <c r="T9" s="95" t="str">
        <f>IF(T$6="","",COUNTIF(Data!V$8:V$107,"B"))</f>
        <v/>
      </c>
      <c r="U9" s="95" t="str">
        <f>IF(U$6="","",COUNTIF(Data!W$8:W$107,"B"))</f>
        <v/>
      </c>
      <c r="V9" s="95" t="str">
        <f>IF(V$6="","",COUNTIF(Data!X$8:X$107,"B"))</f>
        <v/>
      </c>
      <c r="W9" s="95" t="str">
        <f>IF(W$6="","",COUNTIF(Data!Y$8:Y$107,"B"))</f>
        <v/>
      </c>
      <c r="X9" s="95" t="str">
        <f>IF(X$6="","",COUNTIF(Data!Z$8:Z$107,"B"))</f>
        <v/>
      </c>
      <c r="Y9" s="95" t="str">
        <f>IF(Y$6="","",COUNTIF(Data!AA$8:AA$107,"B"))</f>
        <v/>
      </c>
      <c r="Z9" s="95" t="str">
        <f>IF(Z$6="","",COUNTIF(Data!AB$8:AB$107,"B"))</f>
        <v/>
      </c>
      <c r="AA9" s="95" t="str">
        <f>IF(AA$6="","",COUNTIF(Data!AC$8:AC$107,"B"))</f>
        <v/>
      </c>
      <c r="AB9" s="95" t="str">
        <f>IF(AB$6="","",COUNTIF(Data!AD$8:AD$107,"B"))</f>
        <v/>
      </c>
      <c r="AC9" s="95" t="str">
        <f>IF(AC$6="","",COUNTIF(Data!AE$8:AE$107,"B"))</f>
        <v/>
      </c>
      <c r="AD9" s="95" t="str">
        <f>IF(AD$6="","",COUNTIF(Data!AF$8:AF$107,"B"))</f>
        <v/>
      </c>
      <c r="AE9" s="95" t="str">
        <f>IF(AE$6="","",COUNTIF(Data!AG$8:AG$107,"B"))</f>
        <v/>
      </c>
      <c r="AF9" s="95" t="str">
        <f>IF(AF$6="","",COUNTIF(Data!AH$8:AH$107,"B"))</f>
        <v/>
      </c>
      <c r="AG9" s="95" t="str">
        <f>IF(AG$6="","",COUNTIF(Data!AI$8:AI$107,"B"))</f>
        <v/>
      </c>
      <c r="AH9" s="95" t="str">
        <f>IF(AH$6="","",COUNTIF(Data!AJ$8:AJ$107,"B"))</f>
        <v/>
      </c>
      <c r="AI9" s="95" t="str">
        <f>IF(AI$6="","",COUNTIF(Data!AK$8:AK$107,"B"))</f>
        <v/>
      </c>
      <c r="AJ9" s="95" t="str">
        <f>IF(AJ$6="","",COUNTIF(Data!AL$8:AL$107,"B"))</f>
        <v/>
      </c>
      <c r="AK9" s="95" t="str">
        <f>IF(AK$6="","",COUNTIF(Data!AM$8:AM$107,"B"))</f>
        <v/>
      </c>
      <c r="AL9" s="95" t="str">
        <f>IF(AL$6="","",COUNTIF(Data!AN$8:AN$107,"B"))</f>
        <v/>
      </c>
      <c r="AM9" s="95" t="str">
        <f>IF(AM$6="","",COUNTIF(Data!AO$8:AO$107,"B"))</f>
        <v/>
      </c>
      <c r="AN9" s="95" t="str">
        <f>IF(AN$6="","",COUNTIF(Data!AP$8:AP$107,"B"))</f>
        <v/>
      </c>
      <c r="AO9" s="95" t="str">
        <f>IF(AO$6="","",COUNTIF(Data!AQ$8:AQ$107,"B"))</f>
        <v/>
      </c>
      <c r="AP9" s="67" t="str">
        <f>IF(AP$6="","",COUNTIF(Data!AR$8:AR$107,"B"))</f>
        <v/>
      </c>
      <c r="AQ9" s="67" t="str">
        <f>IF(AQ$6="","",COUNTIF(Data!AS$8:AS$107,"B"))</f>
        <v/>
      </c>
      <c r="AR9" s="67" t="str">
        <f>IF(AR$6="","",COUNTIF(Data!AT$8:AT$107,"B"))</f>
        <v/>
      </c>
      <c r="AS9" s="67" t="str">
        <f>IF(AS$6="","",COUNTIF(Data!AU$8:AU$107,"B"))</f>
        <v/>
      </c>
      <c r="AT9" s="67" t="str">
        <f>IF(AT$6="","",COUNTIF(Data!AV$8:AV$107,"B"))</f>
        <v/>
      </c>
      <c r="AU9" s="67" t="str">
        <f>IF(AU$6="","",COUNTIF(Data!AW$8:AW$107,"B"))</f>
        <v/>
      </c>
      <c r="AV9" s="67" t="str">
        <f>IF(AV$6="","",COUNTIF(Data!AX$8:AX$107,"B"))</f>
        <v/>
      </c>
      <c r="AW9" s="67" t="str">
        <f>IF(AW$6="","",COUNTIF(Data!AY$8:AY$107,"B"))</f>
        <v/>
      </c>
      <c r="AX9" s="67" t="str">
        <f>IF(AX$6="","",COUNTIF(Data!AZ$8:AZ$107,"B"))</f>
        <v/>
      </c>
      <c r="AY9" s="67" t="str">
        <f>IF(AY$6="","",COUNTIF(Data!BA$8:BA$107,"B"))</f>
        <v/>
      </c>
      <c r="AZ9" s="67" t="str">
        <f>IF(AZ$6="","",COUNTIF(Data!BB$8:BB$107,"B"))</f>
        <v/>
      </c>
      <c r="BA9" s="67" t="str">
        <f>IF(BA$6="","",COUNTIF(Data!BC$8:BC$107,"B"))</f>
        <v/>
      </c>
      <c r="BB9" s="67" t="str">
        <f>IF(BB$6="","",COUNTIF(Data!BD$8:BD$107,"B"))</f>
        <v/>
      </c>
      <c r="BC9" s="67" t="str">
        <f>IF(BC$6="","",COUNTIF(Data!BE$8:BE$107,"B"))</f>
        <v/>
      </c>
      <c r="BD9" s="67" t="str">
        <f>IF(BD$6="","",COUNTIF(Data!BF$8:BF$107,"B"))</f>
        <v/>
      </c>
      <c r="BE9" s="67" t="str">
        <f>IF(BE$6="","",COUNTIF(Data!BG$8:BG$107,"B"))</f>
        <v/>
      </c>
      <c r="BF9" s="67" t="str">
        <f>IF(BF$6="","",COUNTIF(Data!BH$8:BH$107,"B"))</f>
        <v/>
      </c>
      <c r="BG9" s="67" t="str">
        <f>IF(BG$6="","",COUNTIF(Data!BI$8:BI$107,"B"))</f>
        <v/>
      </c>
      <c r="BH9" s="67" t="str">
        <f>IF(BH$6="","",COUNTIF(Data!BJ$8:BJ$107,"B"))</f>
        <v/>
      </c>
      <c r="BI9" s="67" t="str">
        <f>IF(BI$6="","",COUNTIF(Data!BK$8:BK$107,"B"))</f>
        <v/>
      </c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</row>
    <row r="10" spans="1:161" s="25" customFormat="1" ht="18.75" customHeight="1" x14ac:dyDescent="0.25">
      <c r="A10" s="66" t="s">
        <v>8</v>
      </c>
      <c r="B10" s="95">
        <f>IF(B$6="","",COUNTIF(Data!D$8:D$107,"C"))</f>
        <v>0</v>
      </c>
      <c r="C10" s="95" t="str">
        <f>IF(C$6="","",COUNTIF(Data!E$8:E$107,"C"))</f>
        <v/>
      </c>
      <c r="D10" s="95" t="str">
        <f>IF(D$6="","",COUNTIF(Data!F$8:F$107,"C"))</f>
        <v/>
      </c>
      <c r="E10" s="95" t="str">
        <f>IF(E$6="","",COUNTIF(Data!G$8:G$107,"C"))</f>
        <v/>
      </c>
      <c r="F10" s="95" t="str">
        <f>IF(F$6="","",COUNTIF(Data!H$8:H$107,"C"))</f>
        <v/>
      </c>
      <c r="G10" s="95" t="str">
        <f>IF(G$6="","",COUNTIF(Data!I$8:I$107,"C"))</f>
        <v/>
      </c>
      <c r="H10" s="95" t="str">
        <f>IF(H$6="","",COUNTIF(Data!J$8:J$107,"C"))</f>
        <v/>
      </c>
      <c r="I10" s="95" t="str">
        <f>IF(I$6="","",COUNTIF(Data!K$8:K$107,"C"))</f>
        <v/>
      </c>
      <c r="J10" s="95" t="str">
        <f>IF(J$6="","",COUNTIF(Data!L$8:L$107,"C"))</f>
        <v/>
      </c>
      <c r="K10" s="95" t="str">
        <f>IF(K$6="","",COUNTIF(Data!M$8:M$107,"C"))</f>
        <v/>
      </c>
      <c r="L10" s="95" t="str">
        <f>IF(L$6="","",COUNTIF(Data!N$8:N$107,"C"))</f>
        <v/>
      </c>
      <c r="M10" s="95" t="str">
        <f>IF(M$6="","",COUNTIF(Data!O$8:O$107,"C"))</f>
        <v/>
      </c>
      <c r="N10" s="95" t="str">
        <f>IF(N$6="","",COUNTIF(Data!P$8:P$107,"C"))</f>
        <v/>
      </c>
      <c r="O10" s="95" t="str">
        <f>IF(O$6="","",COUNTIF(Data!Q$8:Q$107,"C"))</f>
        <v/>
      </c>
      <c r="P10" s="95" t="str">
        <f>IF(P$6="","",COUNTIF(Data!R$8:R$107,"C"))</f>
        <v/>
      </c>
      <c r="Q10" s="95" t="str">
        <f>IF(Q$6="","",COUNTIF(Data!S$8:S$107,"C"))</f>
        <v/>
      </c>
      <c r="R10" s="95" t="str">
        <f>IF(R$6="","",COUNTIF(Data!T$8:T$107,"C"))</f>
        <v/>
      </c>
      <c r="S10" s="95" t="str">
        <f>IF(S$6="","",COUNTIF(Data!U$8:U$107,"C"))</f>
        <v/>
      </c>
      <c r="T10" s="95" t="str">
        <f>IF(T$6="","",COUNTIF(Data!V$8:V$107,"C"))</f>
        <v/>
      </c>
      <c r="U10" s="95" t="str">
        <f>IF(U$6="","",COUNTIF(Data!W$8:W$107,"C"))</f>
        <v/>
      </c>
      <c r="V10" s="95" t="str">
        <f>IF(V$6="","",COUNTIF(Data!X$8:X$107,"C"))</f>
        <v/>
      </c>
      <c r="W10" s="95" t="str">
        <f>IF(W$6="","",COUNTIF(Data!Y$8:Y$107,"C"))</f>
        <v/>
      </c>
      <c r="X10" s="95" t="str">
        <f>IF(X$6="","",COUNTIF(Data!Z$8:Z$107,"C"))</f>
        <v/>
      </c>
      <c r="Y10" s="95" t="str">
        <f>IF(Y$6="","",COUNTIF(Data!AA$8:AA$107,"C"))</f>
        <v/>
      </c>
      <c r="Z10" s="95" t="str">
        <f>IF(Z$6="","",COUNTIF(Data!AB$8:AB$107,"C"))</f>
        <v/>
      </c>
      <c r="AA10" s="95" t="str">
        <f>IF(AA$6="","",COUNTIF(Data!AC$8:AC$107,"C"))</f>
        <v/>
      </c>
      <c r="AB10" s="95" t="str">
        <f>IF(AB$6="","",COUNTIF(Data!AD$8:AD$107,"C"))</f>
        <v/>
      </c>
      <c r="AC10" s="95" t="str">
        <f>IF(AC$6="","",COUNTIF(Data!AE$8:AE$107,"C"))</f>
        <v/>
      </c>
      <c r="AD10" s="95" t="str">
        <f>IF(AD$6="","",COUNTIF(Data!AF$8:AF$107,"C"))</f>
        <v/>
      </c>
      <c r="AE10" s="95" t="str">
        <f>IF(AE$6="","",COUNTIF(Data!AG$8:AG$107,"C"))</f>
        <v/>
      </c>
      <c r="AF10" s="95" t="str">
        <f>IF(AF$6="","",COUNTIF(Data!AH$8:AH$107,"C"))</f>
        <v/>
      </c>
      <c r="AG10" s="95" t="str">
        <f>IF(AG$6="","",COUNTIF(Data!AI$8:AI$107,"C"))</f>
        <v/>
      </c>
      <c r="AH10" s="95" t="str">
        <f>IF(AH$6="","",COUNTIF(Data!AJ$8:AJ$107,"C"))</f>
        <v/>
      </c>
      <c r="AI10" s="95" t="str">
        <f>IF(AI$6="","",COUNTIF(Data!AK$8:AK$107,"C"))</f>
        <v/>
      </c>
      <c r="AJ10" s="95" t="str">
        <f>IF(AJ$6="","",COUNTIF(Data!AL$8:AL$107,"C"))</f>
        <v/>
      </c>
      <c r="AK10" s="95" t="str">
        <f>IF(AK$6="","",COUNTIF(Data!AM$8:AM$107,"C"))</f>
        <v/>
      </c>
      <c r="AL10" s="95" t="str">
        <f>IF(AL$6="","",COUNTIF(Data!AN$8:AN$107,"C"))</f>
        <v/>
      </c>
      <c r="AM10" s="95" t="str">
        <f>IF(AM$6="","",COUNTIF(Data!AO$8:AO$107,"C"))</f>
        <v/>
      </c>
      <c r="AN10" s="95" t="str">
        <f>IF(AN$6="","",COUNTIF(Data!AP$8:AP$107,"C"))</f>
        <v/>
      </c>
      <c r="AO10" s="95" t="str">
        <f>IF(AO$6="","",COUNTIF(Data!AQ$8:AQ$107,"C"))</f>
        <v/>
      </c>
      <c r="AP10" s="67" t="str">
        <f>IF(AP$6="","",COUNTIF(Data!AR$8:AR$107,"C"))</f>
        <v/>
      </c>
      <c r="AQ10" s="67" t="str">
        <f>IF(AQ$6="","",COUNTIF(Data!AS$8:AS$107,"C"))</f>
        <v/>
      </c>
      <c r="AR10" s="67" t="str">
        <f>IF(AR$6="","",COUNTIF(Data!AT$8:AT$107,"C"))</f>
        <v/>
      </c>
      <c r="AS10" s="67" t="str">
        <f>IF(AS$6="","",COUNTIF(Data!AU$8:AU$107,"C"))</f>
        <v/>
      </c>
      <c r="AT10" s="67" t="str">
        <f>IF(AT$6="","",COUNTIF(Data!AV$8:AV$107,"C"))</f>
        <v/>
      </c>
      <c r="AU10" s="67" t="str">
        <f>IF(AU$6="","",COUNTIF(Data!AW$8:AW$107,"C"))</f>
        <v/>
      </c>
      <c r="AV10" s="67" t="str">
        <f>IF(AV$6="","",COUNTIF(Data!AX$8:AX$107,"C"))</f>
        <v/>
      </c>
      <c r="AW10" s="67" t="str">
        <f>IF(AW$6="","",COUNTIF(Data!AY$8:AY$107,"C"))</f>
        <v/>
      </c>
      <c r="AX10" s="67" t="str">
        <f>IF(AX$6="","",COUNTIF(Data!AZ$8:AZ$107,"C"))</f>
        <v/>
      </c>
      <c r="AY10" s="67" t="str">
        <f>IF(AY$6="","",COUNTIF(Data!BA$8:BA$107,"C"))</f>
        <v/>
      </c>
      <c r="AZ10" s="67" t="str">
        <f>IF(AZ$6="","",COUNTIF(Data!BB$8:BB$107,"C"))</f>
        <v/>
      </c>
      <c r="BA10" s="67" t="str">
        <f>IF(BA$6="","",COUNTIF(Data!BC$8:BC$107,"C"))</f>
        <v/>
      </c>
      <c r="BB10" s="67" t="str">
        <f>IF(BB$6="","",COUNTIF(Data!BD$8:BD$107,"C"))</f>
        <v/>
      </c>
      <c r="BC10" s="67" t="str">
        <f>IF(BC$6="","",COUNTIF(Data!BE$8:BE$107,"C"))</f>
        <v/>
      </c>
      <c r="BD10" s="67" t="str">
        <f>IF(BD$6="","",COUNTIF(Data!BF$8:BF$107,"C"))</f>
        <v/>
      </c>
      <c r="BE10" s="67" t="str">
        <f>IF(BE$6="","",COUNTIF(Data!BG$8:BG$107,"C"))</f>
        <v/>
      </c>
      <c r="BF10" s="67" t="str">
        <f>IF(BF$6="","",COUNTIF(Data!BH$8:BH$107,"C"))</f>
        <v/>
      </c>
      <c r="BG10" s="67" t="str">
        <f>IF(BG$6="","",COUNTIF(Data!BI$8:BI$107,"C"))</f>
        <v/>
      </c>
      <c r="BH10" s="67" t="str">
        <f>IF(BH$6="","",COUNTIF(Data!BJ$8:BJ$107,"C"))</f>
        <v/>
      </c>
      <c r="BI10" s="67" t="str">
        <f>IF(BI$6="","",COUNTIF(Data!BK$8:BK$107,"C"))</f>
        <v/>
      </c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</row>
    <row r="11" spans="1:161" s="25" customFormat="1" ht="18.75" customHeight="1" x14ac:dyDescent="0.25">
      <c r="A11" s="66" t="s">
        <v>9</v>
      </c>
      <c r="B11" s="95">
        <f>IF(B$6="","",COUNTIF(Data!D$8:D$107,"D"))</f>
        <v>0</v>
      </c>
      <c r="C11" s="95" t="str">
        <f>IF(C$6="","",COUNTIF(Data!E$8:E$107,"D"))</f>
        <v/>
      </c>
      <c r="D11" s="95" t="str">
        <f>IF(D$6="","",COUNTIF(Data!F$8:F$107,"D"))</f>
        <v/>
      </c>
      <c r="E11" s="95" t="str">
        <f>IF(E$6="","",COUNTIF(Data!G$8:G$107,"D"))</f>
        <v/>
      </c>
      <c r="F11" s="95" t="str">
        <f>IF(F$6="","",COUNTIF(Data!H$8:H$107,"D"))</f>
        <v/>
      </c>
      <c r="G11" s="95" t="str">
        <f>IF(G$6="","",COUNTIF(Data!I$8:I$107,"D"))</f>
        <v/>
      </c>
      <c r="H11" s="95" t="str">
        <f>IF(H$6="","",COUNTIF(Data!J$8:J$107,"D"))</f>
        <v/>
      </c>
      <c r="I11" s="95" t="str">
        <f>IF(I$6="","",COUNTIF(Data!K$8:K$107,"D"))</f>
        <v/>
      </c>
      <c r="J11" s="95" t="str">
        <f>IF(J$6="","",COUNTIF(Data!L$8:L$107,"D"))</f>
        <v/>
      </c>
      <c r="K11" s="95" t="str">
        <f>IF(K$6="","",COUNTIF(Data!M$8:M$107,"D"))</f>
        <v/>
      </c>
      <c r="L11" s="95" t="str">
        <f>IF(L$6="","",COUNTIF(Data!N$8:N$107,"D"))</f>
        <v/>
      </c>
      <c r="M11" s="95" t="str">
        <f>IF(M$6="","",COUNTIF(Data!O$8:O$107,"D"))</f>
        <v/>
      </c>
      <c r="N11" s="95" t="str">
        <f>IF(N$6="","",COUNTIF(Data!P$8:P$107,"D"))</f>
        <v/>
      </c>
      <c r="O11" s="95" t="str">
        <f>IF(O$6="","",COUNTIF(Data!Q$8:Q$107,"D"))</f>
        <v/>
      </c>
      <c r="P11" s="95" t="str">
        <f>IF(P$6="","",COUNTIF(Data!R$8:R$107,"D"))</f>
        <v/>
      </c>
      <c r="Q11" s="95" t="str">
        <f>IF(Q$6="","",COUNTIF(Data!S$8:S$107,"D"))</f>
        <v/>
      </c>
      <c r="R11" s="95" t="str">
        <f>IF(R$6="","",COUNTIF(Data!T$8:T$107,"D"))</f>
        <v/>
      </c>
      <c r="S11" s="95" t="str">
        <f>IF(S$6="","",COUNTIF(Data!U$8:U$107,"D"))</f>
        <v/>
      </c>
      <c r="T11" s="95" t="str">
        <f>IF(T$6="","",COUNTIF(Data!V$8:V$107,"D"))</f>
        <v/>
      </c>
      <c r="U11" s="95" t="str">
        <f>IF(U$6="","",COUNTIF(Data!W$8:W$107,"D"))</f>
        <v/>
      </c>
      <c r="V11" s="95" t="str">
        <f>IF(V$6="","",COUNTIF(Data!X$8:X$107,"D"))</f>
        <v/>
      </c>
      <c r="W11" s="95" t="str">
        <f>IF(W$6="","",COUNTIF(Data!Y$8:Y$107,"D"))</f>
        <v/>
      </c>
      <c r="X11" s="95" t="str">
        <f>IF(X$6="","",COUNTIF(Data!Z$8:Z$107,"D"))</f>
        <v/>
      </c>
      <c r="Y11" s="95" t="str">
        <f>IF(Y$6="","",COUNTIF(Data!AA$8:AA$107,"D"))</f>
        <v/>
      </c>
      <c r="Z11" s="95" t="str">
        <f>IF(Z$6="","",COUNTIF(Data!AB$8:AB$107,"D"))</f>
        <v/>
      </c>
      <c r="AA11" s="95" t="str">
        <f>IF(AA$6="","",COUNTIF(Data!AC$8:AC$107,"D"))</f>
        <v/>
      </c>
      <c r="AB11" s="95" t="str">
        <f>IF(AB$6="","",COUNTIF(Data!AD$8:AD$107,"D"))</f>
        <v/>
      </c>
      <c r="AC11" s="95" t="str">
        <f>IF(AC$6="","",COUNTIF(Data!AE$8:AE$107,"D"))</f>
        <v/>
      </c>
      <c r="AD11" s="95" t="str">
        <f>IF(AD$6="","",COUNTIF(Data!AF$8:AF$107,"D"))</f>
        <v/>
      </c>
      <c r="AE11" s="95" t="str">
        <f>IF(AE$6="","",COUNTIF(Data!AG$8:AG$107,"D"))</f>
        <v/>
      </c>
      <c r="AF11" s="95" t="str">
        <f>IF(AF$6="","",COUNTIF(Data!AH$8:AH$107,"D"))</f>
        <v/>
      </c>
      <c r="AG11" s="95" t="str">
        <f>IF(AG$6="","",COUNTIF(Data!AI$8:AI$107,"D"))</f>
        <v/>
      </c>
      <c r="AH11" s="95" t="str">
        <f>IF(AH$6="","",COUNTIF(Data!AJ$8:AJ$107,"D"))</f>
        <v/>
      </c>
      <c r="AI11" s="95" t="str">
        <f>IF(AI$6="","",COUNTIF(Data!AK$8:AK$107,"D"))</f>
        <v/>
      </c>
      <c r="AJ11" s="95" t="str">
        <f>IF(AJ$6="","",COUNTIF(Data!AL$8:AL$107,"D"))</f>
        <v/>
      </c>
      <c r="AK11" s="95" t="str">
        <f>IF(AK$6="","",COUNTIF(Data!AM$8:AM$107,"D"))</f>
        <v/>
      </c>
      <c r="AL11" s="95" t="str">
        <f>IF(AL$6="","",COUNTIF(Data!AN$8:AN$107,"D"))</f>
        <v/>
      </c>
      <c r="AM11" s="95" t="str">
        <f>IF(AM$6="","",COUNTIF(Data!AO$8:AO$107,"D"))</f>
        <v/>
      </c>
      <c r="AN11" s="95" t="str">
        <f>IF(AN$6="","",COUNTIF(Data!AP$8:AP$107,"D"))</f>
        <v/>
      </c>
      <c r="AO11" s="95" t="str">
        <f>IF(AO$6="","",COUNTIF(Data!AQ$8:AQ$107,"D"))</f>
        <v/>
      </c>
      <c r="AP11" s="67" t="str">
        <f>IF(AP$6="","",COUNTIF(Data!AR$8:AR$107,"D"))</f>
        <v/>
      </c>
      <c r="AQ11" s="67" t="str">
        <f>IF(AQ$6="","",COUNTIF(Data!AS$8:AS$107,"D"))</f>
        <v/>
      </c>
      <c r="AR11" s="67" t="str">
        <f>IF(AR$6="","",COUNTIF(Data!AT$8:AT$107,"D"))</f>
        <v/>
      </c>
      <c r="AS11" s="67" t="str">
        <f>IF(AS$6="","",COUNTIF(Data!AU$8:AU$107,"D"))</f>
        <v/>
      </c>
      <c r="AT11" s="67" t="str">
        <f>IF(AT$6="","",COUNTIF(Data!AV$8:AV$107,"D"))</f>
        <v/>
      </c>
      <c r="AU11" s="67" t="str">
        <f>IF(AU$6="","",COUNTIF(Data!AW$8:AW$107,"D"))</f>
        <v/>
      </c>
      <c r="AV11" s="67" t="str">
        <f>IF(AV$6="","",COUNTIF(Data!AX$8:AX$107,"D"))</f>
        <v/>
      </c>
      <c r="AW11" s="67" t="str">
        <f>IF(AW$6="","",COUNTIF(Data!AY$8:AY$107,"D"))</f>
        <v/>
      </c>
      <c r="AX11" s="67" t="str">
        <f>IF(AX$6="","",COUNTIF(Data!AZ$8:AZ$107,"D"))</f>
        <v/>
      </c>
      <c r="AY11" s="67" t="str">
        <f>IF(AY$6="","",COUNTIF(Data!BA$8:BA$107,"D"))</f>
        <v/>
      </c>
      <c r="AZ11" s="67" t="str">
        <f>IF(AZ$6="","",COUNTIF(Data!BB$8:BB$107,"D"))</f>
        <v/>
      </c>
      <c r="BA11" s="67" t="str">
        <f>IF(BA$6="","",COUNTIF(Data!BC$8:BC$107,"D"))</f>
        <v/>
      </c>
      <c r="BB11" s="67" t="str">
        <f>IF(BB$6="","",COUNTIF(Data!BD$8:BD$107,"D"))</f>
        <v/>
      </c>
      <c r="BC11" s="67" t="str">
        <f>IF(BC$6="","",COUNTIF(Data!BE$8:BE$107,"D"))</f>
        <v/>
      </c>
      <c r="BD11" s="67" t="str">
        <f>IF(BD$6="","",COUNTIF(Data!BF$8:BF$107,"D"))</f>
        <v/>
      </c>
      <c r="BE11" s="67" t="str">
        <f>IF(BE$6="","",COUNTIF(Data!BG$8:BG$107,"D"))</f>
        <v/>
      </c>
      <c r="BF11" s="67" t="str">
        <f>IF(BF$6="","",COUNTIF(Data!BH$8:BH$107,"D"))</f>
        <v/>
      </c>
      <c r="BG11" s="67" t="str">
        <f>IF(BG$6="","",COUNTIF(Data!BI$8:BI$107,"D"))</f>
        <v/>
      </c>
      <c r="BH11" s="67" t="str">
        <f>IF(BH$6="","",COUNTIF(Data!BJ$8:BJ$107,"D"))</f>
        <v/>
      </c>
      <c r="BI11" s="67" t="str">
        <f>IF(BI$6="","",COUNTIF(Data!BK$8:BK$107,"D"))</f>
        <v/>
      </c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</row>
    <row r="12" spans="1:161" s="25" customFormat="1" ht="18.75" customHeight="1" x14ac:dyDescent="0.25">
      <c r="A12" s="66" t="s">
        <v>11</v>
      </c>
      <c r="B12" s="95">
        <f>IF(B$6="","",COUNTIF(Data!D$8:D$107,"E"))</f>
        <v>0</v>
      </c>
      <c r="C12" s="95" t="str">
        <f>IF(C$6="","",COUNTIF(Data!E$8:E$107,"E"))</f>
        <v/>
      </c>
      <c r="D12" s="95" t="str">
        <f>IF(D$6="","",COUNTIF(Data!F$8:F$107,"E"))</f>
        <v/>
      </c>
      <c r="E12" s="95" t="str">
        <f>IF(E$6="","",COUNTIF(Data!G$8:G$107,"E"))</f>
        <v/>
      </c>
      <c r="F12" s="95" t="str">
        <f>IF(F$6="","",COUNTIF(Data!H$8:H$107,"E"))</f>
        <v/>
      </c>
      <c r="G12" s="95" t="str">
        <f>IF(G$6="","",COUNTIF(Data!I$8:I$107,"E"))</f>
        <v/>
      </c>
      <c r="H12" s="95" t="str">
        <f>IF(H$6="","",COUNTIF(Data!J$8:J$107,"E"))</f>
        <v/>
      </c>
      <c r="I12" s="95" t="str">
        <f>IF(I$6="","",COUNTIF(Data!K$8:K$107,"E"))</f>
        <v/>
      </c>
      <c r="J12" s="95" t="str">
        <f>IF(J$6="","",COUNTIF(Data!L$8:L$107,"E"))</f>
        <v/>
      </c>
      <c r="K12" s="95" t="str">
        <f>IF(K$6="","",COUNTIF(Data!M$8:M$107,"E"))</f>
        <v/>
      </c>
      <c r="L12" s="95" t="str">
        <f>IF(L$6="","",COUNTIF(Data!N$8:N$107,"E"))</f>
        <v/>
      </c>
      <c r="M12" s="95" t="str">
        <f>IF(M$6="","",COUNTIF(Data!O$8:O$107,"E"))</f>
        <v/>
      </c>
      <c r="N12" s="95" t="str">
        <f>IF(N$6="","",COUNTIF(Data!P$8:P$107,"E"))</f>
        <v/>
      </c>
      <c r="O12" s="95" t="str">
        <f>IF(O$6="","",COUNTIF(Data!Q$8:Q$107,"E"))</f>
        <v/>
      </c>
      <c r="P12" s="95" t="str">
        <f>IF(P$6="","",COUNTIF(Data!R$8:R$107,"E"))</f>
        <v/>
      </c>
      <c r="Q12" s="95" t="str">
        <f>IF(Q$6="","",COUNTIF(Data!S$8:S$107,"E"))</f>
        <v/>
      </c>
      <c r="R12" s="95" t="str">
        <f>IF(R$6="","",COUNTIF(Data!T$8:T$107,"E"))</f>
        <v/>
      </c>
      <c r="S12" s="95" t="str">
        <f>IF(S$6="","",COUNTIF(Data!U$8:U$107,"E"))</f>
        <v/>
      </c>
      <c r="T12" s="95" t="str">
        <f>IF(T$6="","",COUNTIF(Data!V$8:V$107,"E"))</f>
        <v/>
      </c>
      <c r="U12" s="95" t="str">
        <f>IF(U$6="","",COUNTIF(Data!W$8:W$107,"E"))</f>
        <v/>
      </c>
      <c r="V12" s="95" t="str">
        <f>IF(V$6="","",COUNTIF(Data!X$8:X$107,"E"))</f>
        <v/>
      </c>
      <c r="W12" s="95" t="str">
        <f>IF(W$6="","",COUNTIF(Data!Y$8:Y$107,"E"))</f>
        <v/>
      </c>
      <c r="X12" s="95" t="str">
        <f>IF(X$6="","",COUNTIF(Data!Z$8:Z$107,"E"))</f>
        <v/>
      </c>
      <c r="Y12" s="95" t="str">
        <f>IF(Y$6="","",COUNTIF(Data!AA$8:AA$107,"E"))</f>
        <v/>
      </c>
      <c r="Z12" s="95" t="str">
        <f>IF(Z$6="","",COUNTIF(Data!AB$8:AB$107,"E"))</f>
        <v/>
      </c>
      <c r="AA12" s="95" t="str">
        <f>IF(AA$6="","",COUNTIF(Data!AC$8:AC$107,"E"))</f>
        <v/>
      </c>
      <c r="AB12" s="95" t="str">
        <f>IF(AB$6="","",COUNTIF(Data!AD$8:AD$107,"E"))</f>
        <v/>
      </c>
      <c r="AC12" s="95" t="str">
        <f>IF(AC$6="","",COUNTIF(Data!AE$8:AE$107,"E"))</f>
        <v/>
      </c>
      <c r="AD12" s="95" t="str">
        <f>IF(AD$6="","",COUNTIF(Data!AF$8:AF$107,"E"))</f>
        <v/>
      </c>
      <c r="AE12" s="95" t="str">
        <f>IF(AE$6="","",COUNTIF(Data!AG$8:AG$107,"E"))</f>
        <v/>
      </c>
      <c r="AF12" s="95" t="str">
        <f>IF(AF$6="","",COUNTIF(Data!AH$8:AH$107,"E"))</f>
        <v/>
      </c>
      <c r="AG12" s="95" t="str">
        <f>IF(AG$6="","",COUNTIF(Data!AI$8:AI$107,"E"))</f>
        <v/>
      </c>
      <c r="AH12" s="95" t="str">
        <f>IF(AH$6="","",COUNTIF(Data!AJ$8:AJ$107,"E"))</f>
        <v/>
      </c>
      <c r="AI12" s="95" t="str">
        <f>IF(AI$6="","",COUNTIF(Data!AK$8:AK$107,"E"))</f>
        <v/>
      </c>
      <c r="AJ12" s="95" t="str">
        <f>IF(AJ$6="","",COUNTIF(Data!AL$8:AL$107,"E"))</f>
        <v/>
      </c>
      <c r="AK12" s="95" t="str">
        <f>IF(AK$6="","",COUNTIF(Data!AM$8:AM$107,"E"))</f>
        <v/>
      </c>
      <c r="AL12" s="95" t="str">
        <f>IF(AL$6="","",COUNTIF(Data!AN$8:AN$107,"E"))</f>
        <v/>
      </c>
      <c r="AM12" s="95" t="str">
        <f>IF(AM$6="","",COUNTIF(Data!AO$8:AO$107,"E"))</f>
        <v/>
      </c>
      <c r="AN12" s="95" t="str">
        <f>IF(AN$6="","",COUNTIF(Data!AP$8:AP$107,"E"))</f>
        <v/>
      </c>
      <c r="AO12" s="95" t="str">
        <f>IF(AO$6="","",COUNTIF(Data!AQ$8:AQ$107,"E"))</f>
        <v/>
      </c>
      <c r="AP12" s="67" t="str">
        <f>IF(AP$6="","",COUNTIF(Data!AR$8:AR$107,"E"))</f>
        <v/>
      </c>
      <c r="AQ12" s="67" t="str">
        <f>IF(AQ$6="","",COUNTIF(Data!AS$8:AS$107,"E"))</f>
        <v/>
      </c>
      <c r="AR12" s="67" t="str">
        <f>IF(AR$6="","",COUNTIF(Data!AT$8:AT$107,"E"))</f>
        <v/>
      </c>
      <c r="AS12" s="67" t="str">
        <f>IF(AS$6="","",COUNTIF(Data!AU$8:AU$107,"E"))</f>
        <v/>
      </c>
      <c r="AT12" s="67" t="str">
        <f>IF(AT$6="","",COUNTIF(Data!AV$8:AV$107,"E"))</f>
        <v/>
      </c>
      <c r="AU12" s="67" t="str">
        <f>IF(AU$6="","",COUNTIF(Data!AW$8:AW$107,"E"))</f>
        <v/>
      </c>
      <c r="AV12" s="67" t="str">
        <f>IF(AV$6="","",COUNTIF(Data!AX$8:AX$107,"E"))</f>
        <v/>
      </c>
      <c r="AW12" s="67" t="str">
        <f>IF(AW$6="","",COUNTIF(Data!AY$8:AY$107,"E"))</f>
        <v/>
      </c>
      <c r="AX12" s="67" t="str">
        <f>IF(AX$6="","",COUNTIF(Data!AZ$8:AZ$107,"E"))</f>
        <v/>
      </c>
      <c r="AY12" s="67" t="str">
        <f>IF(AY$6="","",COUNTIF(Data!BA$8:BA$107,"E"))</f>
        <v/>
      </c>
      <c r="AZ12" s="67" t="str">
        <f>IF(AZ$6="","",COUNTIF(Data!BB$8:BB$107,"E"))</f>
        <v/>
      </c>
      <c r="BA12" s="67" t="str">
        <f>IF(BA$6="","",COUNTIF(Data!BC$8:BC$107,"E"))</f>
        <v/>
      </c>
      <c r="BB12" s="67" t="str">
        <f>IF(BB$6="","",COUNTIF(Data!BD$8:BD$107,"E"))</f>
        <v/>
      </c>
      <c r="BC12" s="67" t="str">
        <f>IF(BC$6="","",COUNTIF(Data!BE$8:BE$107,"E"))</f>
        <v/>
      </c>
      <c r="BD12" s="67" t="str">
        <f>IF(BD$6="","",COUNTIF(Data!BF$8:BF$107,"E"))</f>
        <v/>
      </c>
      <c r="BE12" s="67" t="str">
        <f>IF(BE$6="","",COUNTIF(Data!BG$8:BG$107,"E"))</f>
        <v/>
      </c>
      <c r="BF12" s="67" t="str">
        <f>IF(BF$6="","",COUNTIF(Data!BH$8:BH$107,"E"))</f>
        <v/>
      </c>
      <c r="BG12" s="67" t="str">
        <f>IF(BG$6="","",COUNTIF(Data!BI$8:BI$107,"E"))</f>
        <v/>
      </c>
      <c r="BH12" s="67" t="str">
        <f>IF(BH$6="","",COUNTIF(Data!BJ$8:BJ$107,"E"))</f>
        <v/>
      </c>
      <c r="BI12" s="67" t="str">
        <f>IF(BI$6="","",COUNTIF(Data!BK$8:BK$107,"E"))</f>
        <v/>
      </c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</row>
    <row r="13" spans="1:161" s="38" customFormat="1" ht="8.25" customHeight="1" x14ac:dyDescent="0.25"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</row>
    <row r="14" spans="1:161" s="16" customFormat="1" ht="15.75" x14ac:dyDescent="0.25">
      <c r="A14" s="64" t="s">
        <v>41</v>
      </c>
      <c r="B14" s="94" t="str">
        <f>Data!B8</f>
        <v>Jumlah Siswa Belum Diisi</v>
      </c>
      <c r="C14" s="94" t="str">
        <f>IF(Registrasi!$E$8&gt;B14,B14+1,"")</f>
        <v/>
      </c>
      <c r="D14" s="94" t="str">
        <f>IF(Registrasi!$E$8&gt;C14,C14+1,"")</f>
        <v/>
      </c>
      <c r="E14" s="94" t="str">
        <f>IF(Registrasi!$E$8&gt;D14,D14+1,"")</f>
        <v/>
      </c>
      <c r="F14" s="94" t="str">
        <f>IF(Registrasi!$E$8&gt;E14,E14+1,"")</f>
        <v/>
      </c>
      <c r="G14" s="94" t="str">
        <f>IF(Registrasi!$E$8&gt;F14,F14+1,"")</f>
        <v/>
      </c>
      <c r="H14" s="94" t="str">
        <f>IF(Registrasi!$E$8&gt;G14,G14+1,"")</f>
        <v/>
      </c>
      <c r="I14" s="94" t="str">
        <f>IF(Registrasi!$E$8&gt;H14,H14+1,"")</f>
        <v/>
      </c>
      <c r="J14" s="94" t="str">
        <f>IF(Registrasi!$E$8&gt;I14,I14+1,"")</f>
        <v/>
      </c>
      <c r="K14" s="94" t="str">
        <f>IF(Registrasi!$E$8&gt;J14,J14+1,"")</f>
        <v/>
      </c>
      <c r="L14" s="94" t="str">
        <f>IF(Registrasi!$E$8&gt;K14,K14+1,"")</f>
        <v/>
      </c>
      <c r="M14" s="94" t="str">
        <f>IF(Registrasi!$E$8&gt;L14,L14+1,"")</f>
        <v/>
      </c>
      <c r="N14" s="94" t="str">
        <f>IF(Registrasi!$E$8&gt;M14,M14+1,"")</f>
        <v/>
      </c>
      <c r="O14" s="94" t="str">
        <f>IF(Registrasi!$E$8&gt;N14,N14+1,"")</f>
        <v/>
      </c>
      <c r="P14" s="94" t="str">
        <f>IF(Registrasi!$E$8&gt;O14,O14+1,"")</f>
        <v/>
      </c>
      <c r="Q14" s="94" t="str">
        <f>IF(Registrasi!$E$8&gt;P14,P14+1,"")</f>
        <v/>
      </c>
      <c r="R14" s="94" t="str">
        <f>IF(Registrasi!$E$8&gt;Q14,Q14+1,"")</f>
        <v/>
      </c>
      <c r="S14" s="94" t="str">
        <f>IF(Registrasi!$E$8&gt;R14,R14+1,"")</f>
        <v/>
      </c>
      <c r="T14" s="94" t="str">
        <f>IF(Registrasi!$E$8&gt;S14,S14+1,"")</f>
        <v/>
      </c>
      <c r="U14" s="94" t="str">
        <f>IF(Registrasi!$E$8&gt;T14,T14+1,"")</f>
        <v/>
      </c>
      <c r="V14" s="94" t="str">
        <f>IF(Registrasi!$E$8&gt;U14,U14+1,"")</f>
        <v/>
      </c>
      <c r="W14" s="94" t="str">
        <f>IF(Registrasi!$E$8&gt;V14,V14+1,"")</f>
        <v/>
      </c>
      <c r="X14" s="94" t="str">
        <f>IF(Registrasi!$E$8&gt;W14,W14+1,"")</f>
        <v/>
      </c>
      <c r="Y14" s="94" t="str">
        <f>IF(Registrasi!$E$8&gt;X14,X14+1,"")</f>
        <v/>
      </c>
      <c r="Z14" s="94" t="str">
        <f>IF(Registrasi!$E$8&gt;Y14,Y14+1,"")</f>
        <v/>
      </c>
      <c r="AA14" s="94" t="str">
        <f>IF(Registrasi!$E$8&gt;Z14,Z14+1,"")</f>
        <v/>
      </c>
      <c r="AB14" s="94" t="str">
        <f>IF(Registrasi!$E$8&gt;AA14,AA14+1,"")</f>
        <v/>
      </c>
      <c r="AC14" s="94" t="str">
        <f>IF(Registrasi!$E$8&gt;AB14,AB14+1,"")</f>
        <v/>
      </c>
      <c r="AD14" s="94" t="str">
        <f>IF(Registrasi!$E$8&gt;AC14,AC14+1,"")</f>
        <v/>
      </c>
      <c r="AE14" s="94" t="str">
        <f>IF(Registrasi!$E$8&gt;AD14,AD14+1,"")</f>
        <v/>
      </c>
      <c r="AF14" s="94" t="str">
        <f>IF(Registrasi!$E$8&gt;AE14,AE14+1,"")</f>
        <v/>
      </c>
      <c r="AG14" s="94" t="str">
        <f>IF(Registrasi!$E$8&gt;AF14,AF14+1,"")</f>
        <v/>
      </c>
      <c r="AH14" s="94" t="str">
        <f>IF(Registrasi!$E$8&gt;AG14,AG14+1,"")</f>
        <v/>
      </c>
      <c r="AI14" s="94" t="str">
        <f>IF(Registrasi!$E$8&gt;AH14,AH14+1,"")</f>
        <v/>
      </c>
      <c r="AJ14" s="94" t="str">
        <f>IF(Registrasi!$E$8&gt;AI14,AI14+1,"")</f>
        <v/>
      </c>
      <c r="AK14" s="94" t="str">
        <f>IF(Registrasi!$E$8&gt;AJ14,AJ14+1,"")</f>
        <v/>
      </c>
      <c r="AL14" s="94" t="str">
        <f>IF(Registrasi!$E$8&gt;AK14,AK14+1,"")</f>
        <v/>
      </c>
      <c r="AM14" s="94" t="str">
        <f>IF(Registrasi!$E$8&gt;AL14,AL14+1,"")</f>
        <v/>
      </c>
      <c r="AN14" s="94" t="str">
        <f>IF(Registrasi!$E$8&gt;AM14,AM14+1,"")</f>
        <v/>
      </c>
      <c r="AO14" s="94" t="str">
        <f>IF(Registrasi!$E$8&gt;AN14,AN14+1,"")</f>
        <v/>
      </c>
      <c r="AP14" s="65" t="str">
        <f>IF(Registrasi!$E$8&gt;AO14,AO14+1,"")</f>
        <v/>
      </c>
      <c r="AQ14" s="65" t="str">
        <f>IF(Registrasi!$E$8&gt;AP14,AP14+1,"")</f>
        <v/>
      </c>
      <c r="AR14" s="65" t="str">
        <f>IF(Registrasi!$E$8&gt;AQ14,AQ14+1,"")</f>
        <v/>
      </c>
      <c r="AS14" s="65" t="str">
        <f>IF(Registrasi!$E$8&gt;AR14,AR14+1,"")</f>
        <v/>
      </c>
      <c r="AT14" s="65" t="str">
        <f>IF(Registrasi!$E$8&gt;AS14,AS14+1,"")</f>
        <v/>
      </c>
      <c r="AU14" s="65" t="str">
        <f>IF(Registrasi!$E$8&gt;AT14,AT14+1,"")</f>
        <v/>
      </c>
      <c r="AV14" s="65" t="str">
        <f>IF(Registrasi!$E$8&gt;AU14,AU14+1,"")</f>
        <v/>
      </c>
      <c r="AW14" s="65" t="str">
        <f>IF(Registrasi!$E$8&gt;AV14,AV14+1,"")</f>
        <v/>
      </c>
      <c r="AX14" s="65" t="str">
        <f>IF(Registrasi!$E$8&gt;AW14,AW14+1,"")</f>
        <v/>
      </c>
      <c r="AY14" s="65" t="str">
        <f>IF(Registrasi!$E$8&gt;AX14,AX14+1,"")</f>
        <v/>
      </c>
      <c r="AZ14" s="65" t="str">
        <f>IF(Registrasi!$E$8&gt;AY14,AY14+1,"")</f>
        <v/>
      </c>
      <c r="BA14" s="65" t="str">
        <f>IF(Registrasi!$E$8&gt;AZ14,AZ14+1,"")</f>
        <v/>
      </c>
      <c r="BB14" s="65" t="str">
        <f>IF(Registrasi!$E$8&gt;BA14,BA14+1,"")</f>
        <v/>
      </c>
      <c r="BC14" s="65" t="str">
        <f>IF(Registrasi!$E$8&gt;BB14,BB14+1,"")</f>
        <v/>
      </c>
      <c r="BD14" s="65" t="str">
        <f>IF(Registrasi!$E$8&gt;BC14,BC14+1,"")</f>
        <v/>
      </c>
      <c r="BE14" s="65" t="str">
        <f>IF(Registrasi!$E$8&gt;BD14,BD14+1,"")</f>
        <v/>
      </c>
      <c r="BF14" s="65" t="str">
        <f>IF(Registrasi!$E$8&gt;BE14,BE14+1,"")</f>
        <v/>
      </c>
      <c r="BG14" s="65" t="str">
        <f>IF(Registrasi!$E$8&gt;BF14,BF14+1,"")</f>
        <v/>
      </c>
      <c r="BH14" s="65" t="str">
        <f>IF(Registrasi!$E$8&gt;BG14,BG14+1,"")</f>
        <v/>
      </c>
      <c r="BI14" s="65" t="str">
        <f>IF(Registrasi!$E$8&gt;BH14,BH14+1,"")</f>
        <v/>
      </c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</row>
    <row r="15" spans="1:161" s="38" customFormat="1" ht="15.75" x14ac:dyDescent="0.25">
      <c r="A15" s="112" t="s">
        <v>33</v>
      </c>
      <c r="B15" s="183" t="s">
        <v>58</v>
      </c>
      <c r="C15" s="184"/>
      <c r="D15" s="184"/>
      <c r="E15" s="184"/>
      <c r="F15" s="184"/>
      <c r="G15" s="184"/>
      <c r="H15" s="184"/>
      <c r="I15" s="184"/>
      <c r="J15" s="184"/>
      <c r="K15" s="185"/>
      <c r="L15" s="183" t="s">
        <v>58</v>
      </c>
      <c r="M15" s="184"/>
      <c r="N15" s="184"/>
      <c r="O15" s="184"/>
      <c r="P15" s="184"/>
      <c r="Q15" s="184"/>
      <c r="R15" s="184"/>
      <c r="S15" s="184"/>
      <c r="T15" s="184"/>
      <c r="U15" s="185"/>
      <c r="V15" s="183" t="s">
        <v>58</v>
      </c>
      <c r="W15" s="184"/>
      <c r="X15" s="184"/>
      <c r="Y15" s="184"/>
      <c r="Z15" s="184"/>
      <c r="AA15" s="184"/>
      <c r="AB15" s="184"/>
      <c r="AC15" s="184"/>
      <c r="AD15" s="184"/>
      <c r="AE15" s="185"/>
      <c r="AF15" s="183" t="s">
        <v>58</v>
      </c>
      <c r="AG15" s="184"/>
      <c r="AH15" s="184"/>
      <c r="AI15" s="184"/>
      <c r="AJ15" s="184"/>
      <c r="AK15" s="184"/>
      <c r="AL15" s="184"/>
      <c r="AM15" s="184"/>
      <c r="AN15" s="184"/>
      <c r="AO15" s="185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03"/>
      <c r="BK15" s="103"/>
      <c r="BL15" s="103"/>
      <c r="BM15" s="103"/>
      <c r="BN15" s="103"/>
      <c r="BO15" s="103"/>
      <c r="BP15" s="103"/>
      <c r="BQ15" s="103"/>
      <c r="BR15" s="103"/>
      <c r="BS15" s="103"/>
      <c r="BT15" s="103"/>
      <c r="BU15" s="103"/>
      <c r="BV15" s="103"/>
      <c r="BW15" s="103"/>
      <c r="BX15" s="103"/>
      <c r="BY15" s="103"/>
      <c r="BZ15" s="103"/>
      <c r="CA15" s="103"/>
      <c r="CB15" s="103"/>
      <c r="CC15" s="103"/>
      <c r="CD15" s="103"/>
      <c r="CE15" s="103"/>
      <c r="CF15" s="103"/>
      <c r="CG15" s="103"/>
      <c r="CH15" s="103"/>
      <c r="CI15" s="103"/>
      <c r="CJ15" s="103"/>
      <c r="CK15" s="103"/>
      <c r="CL15" s="103"/>
      <c r="CM15" s="103"/>
      <c r="CN15" s="103"/>
      <c r="CO15" s="103"/>
      <c r="CP15" s="103"/>
      <c r="CQ15" s="103"/>
      <c r="CR15" s="103"/>
      <c r="CS15" s="103"/>
      <c r="CT15" s="103"/>
      <c r="CU15" s="103"/>
      <c r="CV15" s="103"/>
      <c r="CW15" s="103"/>
      <c r="CX15" s="103"/>
      <c r="CY15" s="103"/>
      <c r="CZ15" s="103"/>
      <c r="DA15" s="103"/>
      <c r="DB15" s="103"/>
      <c r="DC15" s="103"/>
      <c r="DD15" s="103"/>
      <c r="DE15" s="103"/>
      <c r="DF15" s="103"/>
      <c r="DG15" s="103"/>
      <c r="DH15" s="103"/>
      <c r="DI15" s="103"/>
      <c r="DJ15" s="103"/>
      <c r="DK15" s="103"/>
      <c r="DL15" s="103"/>
      <c r="DM15" s="103"/>
      <c r="DN15" s="103"/>
      <c r="DO15" s="103"/>
      <c r="DP15" s="103"/>
      <c r="DQ15" s="103"/>
      <c r="DR15" s="103"/>
      <c r="DS15" s="103"/>
      <c r="DT15" s="103"/>
      <c r="DU15" s="103"/>
      <c r="DV15" s="103"/>
      <c r="DW15" s="103"/>
      <c r="DX15" s="103"/>
      <c r="DY15" s="103"/>
      <c r="DZ15" s="103"/>
      <c r="EA15" s="103"/>
      <c r="EB15" s="103"/>
      <c r="EC15" s="103"/>
      <c r="ED15" s="103"/>
      <c r="EE15" s="103"/>
      <c r="EF15" s="103"/>
      <c r="EG15" s="103"/>
      <c r="EH15" s="103"/>
      <c r="EI15" s="103"/>
      <c r="EJ15" s="103"/>
      <c r="EK15" s="103"/>
      <c r="EL15" s="103"/>
      <c r="EM15" s="103"/>
      <c r="EN15" s="103"/>
      <c r="EO15" s="103"/>
      <c r="EP15" s="103"/>
      <c r="EQ15" s="103"/>
      <c r="ER15" s="103"/>
      <c r="ES15" s="103"/>
      <c r="ET15" s="103"/>
      <c r="EU15" s="103"/>
      <c r="EV15" s="103"/>
      <c r="EW15" s="103"/>
      <c r="EX15" s="103"/>
      <c r="EY15" s="103"/>
      <c r="EZ15" s="103"/>
      <c r="FA15" s="103"/>
      <c r="FB15" s="103"/>
      <c r="FC15" s="103"/>
      <c r="FD15" s="103"/>
      <c r="FE15" s="103"/>
    </row>
    <row r="16" spans="1:161" s="25" customFormat="1" ht="18.75" customHeight="1" x14ac:dyDescent="0.25">
      <c r="A16" s="66" t="s">
        <v>12</v>
      </c>
      <c r="B16" s="95" t="e">
        <f>IF(B8="","",B8*100/$K$4)</f>
        <v>#DIV/0!</v>
      </c>
      <c r="C16" s="95" t="str">
        <f t="shared" ref="C16:BI20" si="0">IF(C8="","",C8*100/$K$4)</f>
        <v/>
      </c>
      <c r="D16" s="95" t="str">
        <f t="shared" si="0"/>
        <v/>
      </c>
      <c r="E16" s="95" t="str">
        <f t="shared" si="0"/>
        <v/>
      </c>
      <c r="F16" s="95" t="str">
        <f t="shared" si="0"/>
        <v/>
      </c>
      <c r="G16" s="95" t="str">
        <f t="shared" si="0"/>
        <v/>
      </c>
      <c r="H16" s="95" t="str">
        <f t="shared" si="0"/>
        <v/>
      </c>
      <c r="I16" s="95" t="str">
        <f t="shared" si="0"/>
        <v/>
      </c>
      <c r="J16" s="95" t="str">
        <f t="shared" si="0"/>
        <v/>
      </c>
      <c r="K16" s="95" t="str">
        <f t="shared" si="0"/>
        <v/>
      </c>
      <c r="L16" s="95" t="str">
        <f t="shared" si="0"/>
        <v/>
      </c>
      <c r="M16" s="95" t="str">
        <f t="shared" si="0"/>
        <v/>
      </c>
      <c r="N16" s="95" t="str">
        <f t="shared" si="0"/>
        <v/>
      </c>
      <c r="O16" s="95" t="str">
        <f t="shared" si="0"/>
        <v/>
      </c>
      <c r="P16" s="95" t="str">
        <f t="shared" si="0"/>
        <v/>
      </c>
      <c r="Q16" s="95" t="str">
        <f t="shared" si="0"/>
        <v/>
      </c>
      <c r="R16" s="95" t="str">
        <f t="shared" si="0"/>
        <v/>
      </c>
      <c r="S16" s="95" t="str">
        <f t="shared" si="0"/>
        <v/>
      </c>
      <c r="T16" s="95" t="str">
        <f t="shared" si="0"/>
        <v/>
      </c>
      <c r="U16" s="95" t="str">
        <f t="shared" si="0"/>
        <v/>
      </c>
      <c r="V16" s="95" t="str">
        <f t="shared" si="0"/>
        <v/>
      </c>
      <c r="W16" s="95" t="str">
        <f t="shared" si="0"/>
        <v/>
      </c>
      <c r="X16" s="95" t="str">
        <f t="shared" si="0"/>
        <v/>
      </c>
      <c r="Y16" s="95" t="str">
        <f t="shared" si="0"/>
        <v/>
      </c>
      <c r="Z16" s="95" t="str">
        <f t="shared" si="0"/>
        <v/>
      </c>
      <c r="AA16" s="95" t="str">
        <f t="shared" si="0"/>
        <v/>
      </c>
      <c r="AB16" s="95" t="str">
        <f t="shared" si="0"/>
        <v/>
      </c>
      <c r="AC16" s="95" t="str">
        <f t="shared" si="0"/>
        <v/>
      </c>
      <c r="AD16" s="95" t="str">
        <f t="shared" si="0"/>
        <v/>
      </c>
      <c r="AE16" s="95" t="str">
        <f t="shared" si="0"/>
        <v/>
      </c>
      <c r="AF16" s="95" t="str">
        <f t="shared" si="0"/>
        <v/>
      </c>
      <c r="AG16" s="95" t="str">
        <f t="shared" si="0"/>
        <v/>
      </c>
      <c r="AH16" s="95" t="str">
        <f t="shared" si="0"/>
        <v/>
      </c>
      <c r="AI16" s="95" t="str">
        <f t="shared" si="0"/>
        <v/>
      </c>
      <c r="AJ16" s="95" t="str">
        <f t="shared" si="0"/>
        <v/>
      </c>
      <c r="AK16" s="95" t="str">
        <f t="shared" si="0"/>
        <v/>
      </c>
      <c r="AL16" s="95" t="str">
        <f t="shared" si="0"/>
        <v/>
      </c>
      <c r="AM16" s="95" t="str">
        <f t="shared" si="0"/>
        <v/>
      </c>
      <c r="AN16" s="95" t="str">
        <f t="shared" si="0"/>
        <v/>
      </c>
      <c r="AO16" s="95" t="str">
        <f t="shared" si="0"/>
        <v/>
      </c>
      <c r="AP16" s="95" t="str">
        <f t="shared" si="0"/>
        <v/>
      </c>
      <c r="AQ16" s="95" t="str">
        <f t="shared" si="0"/>
        <v/>
      </c>
      <c r="AR16" s="95" t="str">
        <f t="shared" si="0"/>
        <v/>
      </c>
      <c r="AS16" s="95" t="str">
        <f t="shared" si="0"/>
        <v/>
      </c>
      <c r="AT16" s="95" t="str">
        <f t="shared" si="0"/>
        <v/>
      </c>
      <c r="AU16" s="95" t="str">
        <f t="shared" si="0"/>
        <v/>
      </c>
      <c r="AV16" s="95" t="str">
        <f t="shared" si="0"/>
        <v/>
      </c>
      <c r="AW16" s="95" t="str">
        <f t="shared" si="0"/>
        <v/>
      </c>
      <c r="AX16" s="95" t="str">
        <f t="shared" si="0"/>
        <v/>
      </c>
      <c r="AY16" s="95" t="str">
        <f t="shared" si="0"/>
        <v/>
      </c>
      <c r="AZ16" s="95" t="str">
        <f t="shared" si="0"/>
        <v/>
      </c>
      <c r="BA16" s="95" t="str">
        <f t="shared" si="0"/>
        <v/>
      </c>
      <c r="BB16" s="95" t="str">
        <f t="shared" si="0"/>
        <v/>
      </c>
      <c r="BC16" s="95" t="str">
        <f t="shared" si="0"/>
        <v/>
      </c>
      <c r="BD16" s="95" t="str">
        <f t="shared" si="0"/>
        <v/>
      </c>
      <c r="BE16" s="95" t="str">
        <f t="shared" si="0"/>
        <v/>
      </c>
      <c r="BF16" s="95" t="str">
        <f t="shared" si="0"/>
        <v/>
      </c>
      <c r="BG16" s="95" t="str">
        <f t="shared" si="0"/>
        <v/>
      </c>
      <c r="BH16" s="95" t="str">
        <f t="shared" si="0"/>
        <v/>
      </c>
      <c r="BI16" s="95" t="str">
        <f t="shared" si="0"/>
        <v/>
      </c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</row>
    <row r="17" spans="1:161" s="25" customFormat="1" ht="18.75" customHeight="1" x14ac:dyDescent="0.25">
      <c r="A17" s="66" t="s">
        <v>10</v>
      </c>
      <c r="B17" s="95" t="e">
        <f>IF(B9="","",B9*100/$K$4)</f>
        <v>#DIV/0!</v>
      </c>
      <c r="C17" s="95" t="str">
        <f t="shared" ref="C17:Q17" si="1">IF(C9="","",C9*100/$K$4)</f>
        <v/>
      </c>
      <c r="D17" s="95" t="str">
        <f t="shared" si="1"/>
        <v/>
      </c>
      <c r="E17" s="95" t="str">
        <f t="shared" si="1"/>
        <v/>
      </c>
      <c r="F17" s="95" t="str">
        <f t="shared" si="1"/>
        <v/>
      </c>
      <c r="G17" s="95" t="str">
        <f t="shared" si="1"/>
        <v/>
      </c>
      <c r="H17" s="95" t="str">
        <f t="shared" si="1"/>
        <v/>
      </c>
      <c r="I17" s="95" t="str">
        <f t="shared" si="1"/>
        <v/>
      </c>
      <c r="J17" s="95" t="str">
        <f t="shared" si="1"/>
        <v/>
      </c>
      <c r="K17" s="95" t="str">
        <f t="shared" si="1"/>
        <v/>
      </c>
      <c r="L17" s="95" t="str">
        <f t="shared" si="1"/>
        <v/>
      </c>
      <c r="M17" s="95" t="str">
        <f t="shared" si="1"/>
        <v/>
      </c>
      <c r="N17" s="95" t="str">
        <f t="shared" si="1"/>
        <v/>
      </c>
      <c r="O17" s="95" t="str">
        <f t="shared" si="1"/>
        <v/>
      </c>
      <c r="P17" s="95" t="str">
        <f t="shared" si="1"/>
        <v/>
      </c>
      <c r="Q17" s="95" t="str">
        <f t="shared" si="1"/>
        <v/>
      </c>
      <c r="R17" s="95" t="str">
        <f t="shared" si="0"/>
        <v/>
      </c>
      <c r="S17" s="95" t="str">
        <f t="shared" si="0"/>
        <v/>
      </c>
      <c r="T17" s="95" t="str">
        <f t="shared" si="0"/>
        <v/>
      </c>
      <c r="U17" s="95" t="str">
        <f t="shared" si="0"/>
        <v/>
      </c>
      <c r="V17" s="95" t="str">
        <f t="shared" si="0"/>
        <v/>
      </c>
      <c r="W17" s="95" t="str">
        <f t="shared" si="0"/>
        <v/>
      </c>
      <c r="X17" s="95" t="str">
        <f t="shared" si="0"/>
        <v/>
      </c>
      <c r="Y17" s="95" t="str">
        <f t="shared" si="0"/>
        <v/>
      </c>
      <c r="Z17" s="95" t="str">
        <f t="shared" si="0"/>
        <v/>
      </c>
      <c r="AA17" s="95" t="str">
        <f t="shared" si="0"/>
        <v/>
      </c>
      <c r="AB17" s="95" t="str">
        <f t="shared" si="0"/>
        <v/>
      </c>
      <c r="AC17" s="95" t="str">
        <f t="shared" si="0"/>
        <v/>
      </c>
      <c r="AD17" s="95" t="str">
        <f t="shared" si="0"/>
        <v/>
      </c>
      <c r="AE17" s="95" t="str">
        <f t="shared" si="0"/>
        <v/>
      </c>
      <c r="AF17" s="95" t="str">
        <f t="shared" si="0"/>
        <v/>
      </c>
      <c r="AG17" s="95" t="str">
        <f t="shared" si="0"/>
        <v/>
      </c>
      <c r="AH17" s="95" t="str">
        <f t="shared" si="0"/>
        <v/>
      </c>
      <c r="AI17" s="95" t="str">
        <f t="shared" si="0"/>
        <v/>
      </c>
      <c r="AJ17" s="95" t="str">
        <f t="shared" si="0"/>
        <v/>
      </c>
      <c r="AK17" s="95" t="str">
        <f t="shared" si="0"/>
        <v/>
      </c>
      <c r="AL17" s="95" t="str">
        <f t="shared" si="0"/>
        <v/>
      </c>
      <c r="AM17" s="95" t="str">
        <f t="shared" si="0"/>
        <v/>
      </c>
      <c r="AN17" s="95" t="str">
        <f t="shared" si="0"/>
        <v/>
      </c>
      <c r="AO17" s="95" t="str">
        <f t="shared" si="0"/>
        <v/>
      </c>
      <c r="AP17" s="95" t="str">
        <f t="shared" si="0"/>
        <v/>
      </c>
      <c r="AQ17" s="95" t="str">
        <f t="shared" si="0"/>
        <v/>
      </c>
      <c r="AR17" s="95" t="str">
        <f t="shared" si="0"/>
        <v/>
      </c>
      <c r="AS17" s="95" t="str">
        <f t="shared" si="0"/>
        <v/>
      </c>
      <c r="AT17" s="95" t="str">
        <f t="shared" si="0"/>
        <v/>
      </c>
      <c r="AU17" s="95" t="str">
        <f t="shared" si="0"/>
        <v/>
      </c>
      <c r="AV17" s="95" t="str">
        <f t="shared" si="0"/>
        <v/>
      </c>
      <c r="AW17" s="95" t="str">
        <f t="shared" si="0"/>
        <v/>
      </c>
      <c r="AX17" s="95" t="str">
        <f t="shared" si="0"/>
        <v/>
      </c>
      <c r="AY17" s="95" t="str">
        <f t="shared" si="0"/>
        <v/>
      </c>
      <c r="AZ17" s="95" t="str">
        <f t="shared" si="0"/>
        <v/>
      </c>
      <c r="BA17" s="95" t="str">
        <f t="shared" si="0"/>
        <v/>
      </c>
      <c r="BB17" s="95" t="str">
        <f t="shared" si="0"/>
        <v/>
      </c>
      <c r="BC17" s="95" t="str">
        <f t="shared" si="0"/>
        <v/>
      </c>
      <c r="BD17" s="95" t="str">
        <f t="shared" si="0"/>
        <v/>
      </c>
      <c r="BE17" s="95" t="str">
        <f t="shared" si="0"/>
        <v/>
      </c>
      <c r="BF17" s="95" t="str">
        <f t="shared" si="0"/>
        <v/>
      </c>
      <c r="BG17" s="95" t="str">
        <f t="shared" si="0"/>
        <v/>
      </c>
      <c r="BH17" s="95" t="str">
        <f t="shared" si="0"/>
        <v/>
      </c>
      <c r="BI17" s="95" t="str">
        <f t="shared" si="0"/>
        <v/>
      </c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</row>
    <row r="18" spans="1:161" s="25" customFormat="1" ht="18.75" customHeight="1" x14ac:dyDescent="0.25">
      <c r="A18" s="66" t="s">
        <v>8</v>
      </c>
      <c r="B18" s="95" t="e">
        <f>IF(B10="","",B10*100/$K$4)</f>
        <v>#DIV/0!</v>
      </c>
      <c r="C18" s="95" t="str">
        <f t="shared" si="0"/>
        <v/>
      </c>
      <c r="D18" s="95" t="str">
        <f t="shared" si="0"/>
        <v/>
      </c>
      <c r="E18" s="95" t="str">
        <f t="shared" si="0"/>
        <v/>
      </c>
      <c r="F18" s="95" t="str">
        <f t="shared" si="0"/>
        <v/>
      </c>
      <c r="G18" s="95" t="str">
        <f t="shared" si="0"/>
        <v/>
      </c>
      <c r="H18" s="95" t="str">
        <f t="shared" si="0"/>
        <v/>
      </c>
      <c r="I18" s="95" t="str">
        <f t="shared" si="0"/>
        <v/>
      </c>
      <c r="J18" s="95" t="str">
        <f t="shared" si="0"/>
        <v/>
      </c>
      <c r="K18" s="95" t="str">
        <f t="shared" si="0"/>
        <v/>
      </c>
      <c r="L18" s="95" t="str">
        <f t="shared" si="0"/>
        <v/>
      </c>
      <c r="M18" s="95" t="str">
        <f t="shared" si="0"/>
        <v/>
      </c>
      <c r="N18" s="95" t="str">
        <f t="shared" si="0"/>
        <v/>
      </c>
      <c r="O18" s="95" t="str">
        <f t="shared" si="0"/>
        <v/>
      </c>
      <c r="P18" s="95" t="str">
        <f t="shared" si="0"/>
        <v/>
      </c>
      <c r="Q18" s="95" t="str">
        <f t="shared" si="0"/>
        <v/>
      </c>
      <c r="R18" s="95" t="str">
        <f t="shared" si="0"/>
        <v/>
      </c>
      <c r="S18" s="95" t="str">
        <f t="shared" si="0"/>
        <v/>
      </c>
      <c r="T18" s="95" t="str">
        <f t="shared" si="0"/>
        <v/>
      </c>
      <c r="U18" s="95" t="str">
        <f t="shared" si="0"/>
        <v/>
      </c>
      <c r="V18" s="95" t="str">
        <f t="shared" si="0"/>
        <v/>
      </c>
      <c r="W18" s="95" t="str">
        <f t="shared" si="0"/>
        <v/>
      </c>
      <c r="X18" s="95" t="str">
        <f t="shared" si="0"/>
        <v/>
      </c>
      <c r="Y18" s="95" t="str">
        <f t="shared" si="0"/>
        <v/>
      </c>
      <c r="Z18" s="95" t="str">
        <f t="shared" si="0"/>
        <v/>
      </c>
      <c r="AA18" s="95" t="str">
        <f t="shared" si="0"/>
        <v/>
      </c>
      <c r="AB18" s="95" t="str">
        <f t="shared" si="0"/>
        <v/>
      </c>
      <c r="AC18" s="95" t="str">
        <f t="shared" si="0"/>
        <v/>
      </c>
      <c r="AD18" s="95" t="str">
        <f t="shared" si="0"/>
        <v/>
      </c>
      <c r="AE18" s="95" t="str">
        <f t="shared" si="0"/>
        <v/>
      </c>
      <c r="AF18" s="95" t="str">
        <f t="shared" si="0"/>
        <v/>
      </c>
      <c r="AG18" s="95" t="str">
        <f t="shared" si="0"/>
        <v/>
      </c>
      <c r="AH18" s="95" t="str">
        <f t="shared" si="0"/>
        <v/>
      </c>
      <c r="AI18" s="95" t="str">
        <f t="shared" si="0"/>
        <v/>
      </c>
      <c r="AJ18" s="95" t="str">
        <f t="shared" si="0"/>
        <v/>
      </c>
      <c r="AK18" s="95" t="str">
        <f t="shared" si="0"/>
        <v/>
      </c>
      <c r="AL18" s="95" t="str">
        <f t="shared" si="0"/>
        <v/>
      </c>
      <c r="AM18" s="95" t="str">
        <f t="shared" si="0"/>
        <v/>
      </c>
      <c r="AN18" s="95" t="str">
        <f t="shared" si="0"/>
        <v/>
      </c>
      <c r="AO18" s="95" t="str">
        <f t="shared" si="0"/>
        <v/>
      </c>
      <c r="AP18" s="95" t="str">
        <f t="shared" si="0"/>
        <v/>
      </c>
      <c r="AQ18" s="95" t="str">
        <f t="shared" si="0"/>
        <v/>
      </c>
      <c r="AR18" s="95" t="str">
        <f t="shared" si="0"/>
        <v/>
      </c>
      <c r="AS18" s="95" t="str">
        <f t="shared" si="0"/>
        <v/>
      </c>
      <c r="AT18" s="95" t="str">
        <f t="shared" si="0"/>
        <v/>
      </c>
      <c r="AU18" s="95" t="str">
        <f t="shared" si="0"/>
        <v/>
      </c>
      <c r="AV18" s="95" t="str">
        <f t="shared" si="0"/>
        <v/>
      </c>
      <c r="AW18" s="95" t="str">
        <f t="shared" si="0"/>
        <v/>
      </c>
      <c r="AX18" s="95" t="str">
        <f t="shared" si="0"/>
        <v/>
      </c>
      <c r="AY18" s="95" t="str">
        <f t="shared" si="0"/>
        <v/>
      </c>
      <c r="AZ18" s="95" t="str">
        <f t="shared" si="0"/>
        <v/>
      </c>
      <c r="BA18" s="95" t="str">
        <f t="shared" si="0"/>
        <v/>
      </c>
      <c r="BB18" s="95" t="str">
        <f t="shared" si="0"/>
        <v/>
      </c>
      <c r="BC18" s="95" t="str">
        <f t="shared" si="0"/>
        <v/>
      </c>
      <c r="BD18" s="95" t="str">
        <f t="shared" si="0"/>
        <v/>
      </c>
      <c r="BE18" s="95" t="str">
        <f t="shared" si="0"/>
        <v/>
      </c>
      <c r="BF18" s="95" t="str">
        <f t="shared" si="0"/>
        <v/>
      </c>
      <c r="BG18" s="95" t="str">
        <f t="shared" si="0"/>
        <v/>
      </c>
      <c r="BH18" s="95" t="str">
        <f t="shared" si="0"/>
        <v/>
      </c>
      <c r="BI18" s="95" t="str">
        <f t="shared" si="0"/>
        <v/>
      </c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</row>
    <row r="19" spans="1:161" s="25" customFormat="1" ht="18.75" customHeight="1" x14ac:dyDescent="0.25">
      <c r="A19" s="66" t="s">
        <v>9</v>
      </c>
      <c r="B19" s="95" t="e">
        <f>IF(B11="","",B11*100/$K$4)</f>
        <v>#DIV/0!</v>
      </c>
      <c r="C19" s="95" t="str">
        <f t="shared" si="0"/>
        <v/>
      </c>
      <c r="D19" s="95" t="str">
        <f t="shared" si="0"/>
        <v/>
      </c>
      <c r="E19" s="95" t="str">
        <f t="shared" si="0"/>
        <v/>
      </c>
      <c r="F19" s="95" t="str">
        <f t="shared" si="0"/>
        <v/>
      </c>
      <c r="G19" s="95" t="str">
        <f t="shared" si="0"/>
        <v/>
      </c>
      <c r="H19" s="95" t="str">
        <f t="shared" si="0"/>
        <v/>
      </c>
      <c r="I19" s="95" t="str">
        <f t="shared" si="0"/>
        <v/>
      </c>
      <c r="J19" s="95" t="str">
        <f t="shared" si="0"/>
        <v/>
      </c>
      <c r="K19" s="95" t="str">
        <f t="shared" si="0"/>
        <v/>
      </c>
      <c r="L19" s="95" t="str">
        <f t="shared" si="0"/>
        <v/>
      </c>
      <c r="M19" s="95" t="str">
        <f t="shared" si="0"/>
        <v/>
      </c>
      <c r="N19" s="95" t="str">
        <f t="shared" si="0"/>
        <v/>
      </c>
      <c r="O19" s="95" t="str">
        <f t="shared" si="0"/>
        <v/>
      </c>
      <c r="P19" s="95" t="str">
        <f t="shared" si="0"/>
        <v/>
      </c>
      <c r="Q19" s="95" t="str">
        <f t="shared" si="0"/>
        <v/>
      </c>
      <c r="R19" s="95" t="str">
        <f t="shared" si="0"/>
        <v/>
      </c>
      <c r="S19" s="95" t="str">
        <f t="shared" si="0"/>
        <v/>
      </c>
      <c r="T19" s="95" t="str">
        <f t="shared" si="0"/>
        <v/>
      </c>
      <c r="U19" s="95" t="str">
        <f t="shared" si="0"/>
        <v/>
      </c>
      <c r="V19" s="95" t="str">
        <f t="shared" si="0"/>
        <v/>
      </c>
      <c r="W19" s="95" t="str">
        <f t="shared" si="0"/>
        <v/>
      </c>
      <c r="X19" s="95" t="str">
        <f t="shared" si="0"/>
        <v/>
      </c>
      <c r="Y19" s="95" t="str">
        <f t="shared" si="0"/>
        <v/>
      </c>
      <c r="Z19" s="95" t="str">
        <f t="shared" si="0"/>
        <v/>
      </c>
      <c r="AA19" s="95" t="str">
        <f t="shared" si="0"/>
        <v/>
      </c>
      <c r="AB19" s="95" t="str">
        <f t="shared" si="0"/>
        <v/>
      </c>
      <c r="AC19" s="95" t="str">
        <f t="shared" si="0"/>
        <v/>
      </c>
      <c r="AD19" s="95" t="str">
        <f t="shared" si="0"/>
        <v/>
      </c>
      <c r="AE19" s="95" t="str">
        <f t="shared" si="0"/>
        <v/>
      </c>
      <c r="AF19" s="95" t="str">
        <f t="shared" si="0"/>
        <v/>
      </c>
      <c r="AG19" s="95" t="str">
        <f t="shared" si="0"/>
        <v/>
      </c>
      <c r="AH19" s="95" t="str">
        <f t="shared" si="0"/>
        <v/>
      </c>
      <c r="AI19" s="95" t="str">
        <f t="shared" si="0"/>
        <v/>
      </c>
      <c r="AJ19" s="95" t="str">
        <f t="shared" si="0"/>
        <v/>
      </c>
      <c r="AK19" s="95" t="str">
        <f t="shared" si="0"/>
        <v/>
      </c>
      <c r="AL19" s="95" t="str">
        <f t="shared" si="0"/>
        <v/>
      </c>
      <c r="AM19" s="95" t="str">
        <f t="shared" si="0"/>
        <v/>
      </c>
      <c r="AN19" s="95" t="str">
        <f t="shared" si="0"/>
        <v/>
      </c>
      <c r="AO19" s="95" t="str">
        <f t="shared" si="0"/>
        <v/>
      </c>
      <c r="AP19" s="95" t="str">
        <f t="shared" si="0"/>
        <v/>
      </c>
      <c r="AQ19" s="95" t="str">
        <f t="shared" si="0"/>
        <v/>
      </c>
      <c r="AR19" s="95" t="str">
        <f t="shared" si="0"/>
        <v/>
      </c>
      <c r="AS19" s="95" t="str">
        <f t="shared" si="0"/>
        <v/>
      </c>
      <c r="AT19" s="95" t="str">
        <f t="shared" si="0"/>
        <v/>
      </c>
      <c r="AU19" s="95" t="str">
        <f t="shared" si="0"/>
        <v/>
      </c>
      <c r="AV19" s="95" t="str">
        <f t="shared" si="0"/>
        <v/>
      </c>
      <c r="AW19" s="95" t="str">
        <f t="shared" si="0"/>
        <v/>
      </c>
      <c r="AX19" s="95" t="str">
        <f t="shared" si="0"/>
        <v/>
      </c>
      <c r="AY19" s="95" t="str">
        <f t="shared" si="0"/>
        <v/>
      </c>
      <c r="AZ19" s="95" t="str">
        <f t="shared" si="0"/>
        <v/>
      </c>
      <c r="BA19" s="95" t="str">
        <f t="shared" si="0"/>
        <v/>
      </c>
      <c r="BB19" s="95" t="str">
        <f t="shared" si="0"/>
        <v/>
      </c>
      <c r="BC19" s="95" t="str">
        <f t="shared" si="0"/>
        <v/>
      </c>
      <c r="BD19" s="95" t="str">
        <f t="shared" si="0"/>
        <v/>
      </c>
      <c r="BE19" s="95" t="str">
        <f t="shared" si="0"/>
        <v/>
      </c>
      <c r="BF19" s="95" t="str">
        <f t="shared" si="0"/>
        <v/>
      </c>
      <c r="BG19" s="95" t="str">
        <f t="shared" si="0"/>
        <v/>
      </c>
      <c r="BH19" s="95" t="str">
        <f t="shared" si="0"/>
        <v/>
      </c>
      <c r="BI19" s="95" t="str">
        <f t="shared" si="0"/>
        <v/>
      </c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</row>
    <row r="20" spans="1:161" s="25" customFormat="1" ht="18.75" customHeight="1" x14ac:dyDescent="0.25">
      <c r="A20" s="66" t="s">
        <v>11</v>
      </c>
      <c r="B20" s="95" t="e">
        <f>IF(B12="","",B12*100/$K$4)</f>
        <v>#DIV/0!</v>
      </c>
      <c r="C20" s="95" t="str">
        <f t="shared" si="0"/>
        <v/>
      </c>
      <c r="D20" s="95" t="str">
        <f t="shared" si="0"/>
        <v/>
      </c>
      <c r="E20" s="95" t="str">
        <f t="shared" si="0"/>
        <v/>
      </c>
      <c r="F20" s="95" t="str">
        <f t="shared" si="0"/>
        <v/>
      </c>
      <c r="G20" s="95" t="str">
        <f t="shared" si="0"/>
        <v/>
      </c>
      <c r="H20" s="95" t="str">
        <f t="shared" si="0"/>
        <v/>
      </c>
      <c r="I20" s="95" t="str">
        <f t="shared" si="0"/>
        <v/>
      </c>
      <c r="J20" s="95" t="str">
        <f t="shared" si="0"/>
        <v/>
      </c>
      <c r="K20" s="95" t="str">
        <f t="shared" si="0"/>
        <v/>
      </c>
      <c r="L20" s="95" t="str">
        <f t="shared" si="0"/>
        <v/>
      </c>
      <c r="M20" s="95" t="str">
        <f t="shared" si="0"/>
        <v/>
      </c>
      <c r="N20" s="95" t="str">
        <f t="shared" si="0"/>
        <v/>
      </c>
      <c r="O20" s="95" t="str">
        <f t="shared" si="0"/>
        <v/>
      </c>
      <c r="P20" s="95" t="str">
        <f t="shared" si="0"/>
        <v/>
      </c>
      <c r="Q20" s="95" t="str">
        <f t="shared" si="0"/>
        <v/>
      </c>
      <c r="R20" s="95" t="str">
        <f t="shared" si="0"/>
        <v/>
      </c>
      <c r="S20" s="95" t="str">
        <f t="shared" si="0"/>
        <v/>
      </c>
      <c r="T20" s="95" t="str">
        <f t="shared" si="0"/>
        <v/>
      </c>
      <c r="U20" s="95" t="str">
        <f t="shared" si="0"/>
        <v/>
      </c>
      <c r="V20" s="95" t="str">
        <f t="shared" si="0"/>
        <v/>
      </c>
      <c r="W20" s="95" t="str">
        <f t="shared" si="0"/>
        <v/>
      </c>
      <c r="X20" s="95" t="str">
        <f t="shared" si="0"/>
        <v/>
      </c>
      <c r="Y20" s="95" t="str">
        <f t="shared" si="0"/>
        <v/>
      </c>
      <c r="Z20" s="95" t="str">
        <f t="shared" si="0"/>
        <v/>
      </c>
      <c r="AA20" s="95" t="str">
        <f t="shared" si="0"/>
        <v/>
      </c>
      <c r="AB20" s="95" t="str">
        <f t="shared" si="0"/>
        <v/>
      </c>
      <c r="AC20" s="95" t="str">
        <f t="shared" si="0"/>
        <v/>
      </c>
      <c r="AD20" s="95" t="str">
        <f t="shared" si="0"/>
        <v/>
      </c>
      <c r="AE20" s="95" t="str">
        <f t="shared" si="0"/>
        <v/>
      </c>
      <c r="AF20" s="95" t="str">
        <f t="shared" si="0"/>
        <v/>
      </c>
      <c r="AG20" s="95" t="str">
        <f t="shared" si="0"/>
        <v/>
      </c>
      <c r="AH20" s="95" t="str">
        <f t="shared" si="0"/>
        <v/>
      </c>
      <c r="AI20" s="95" t="str">
        <f t="shared" si="0"/>
        <v/>
      </c>
      <c r="AJ20" s="95" t="str">
        <f t="shared" si="0"/>
        <v/>
      </c>
      <c r="AK20" s="95" t="str">
        <f t="shared" ref="AK20:BI20" si="2">IF(AK12="","",AK12*100/$K$4)</f>
        <v/>
      </c>
      <c r="AL20" s="95" t="str">
        <f t="shared" si="2"/>
        <v/>
      </c>
      <c r="AM20" s="95" t="str">
        <f t="shared" si="2"/>
        <v/>
      </c>
      <c r="AN20" s="95" t="str">
        <f t="shared" si="2"/>
        <v/>
      </c>
      <c r="AO20" s="95" t="str">
        <f t="shared" si="2"/>
        <v/>
      </c>
      <c r="AP20" s="95" t="str">
        <f t="shared" si="2"/>
        <v/>
      </c>
      <c r="AQ20" s="95" t="str">
        <f t="shared" si="2"/>
        <v/>
      </c>
      <c r="AR20" s="95" t="str">
        <f t="shared" si="2"/>
        <v/>
      </c>
      <c r="AS20" s="95" t="str">
        <f t="shared" si="2"/>
        <v/>
      </c>
      <c r="AT20" s="95" t="str">
        <f t="shared" si="2"/>
        <v/>
      </c>
      <c r="AU20" s="95" t="str">
        <f t="shared" si="2"/>
        <v/>
      </c>
      <c r="AV20" s="95" t="str">
        <f t="shared" si="2"/>
        <v/>
      </c>
      <c r="AW20" s="95" t="str">
        <f t="shared" si="2"/>
        <v/>
      </c>
      <c r="AX20" s="95" t="str">
        <f t="shared" si="2"/>
        <v/>
      </c>
      <c r="AY20" s="95" t="str">
        <f t="shared" si="2"/>
        <v/>
      </c>
      <c r="AZ20" s="95" t="str">
        <f t="shared" si="2"/>
        <v/>
      </c>
      <c r="BA20" s="95" t="str">
        <f t="shared" si="2"/>
        <v/>
      </c>
      <c r="BB20" s="95" t="str">
        <f t="shared" si="2"/>
        <v/>
      </c>
      <c r="BC20" s="95" t="str">
        <f t="shared" si="2"/>
        <v/>
      </c>
      <c r="BD20" s="95" t="str">
        <f t="shared" si="2"/>
        <v/>
      </c>
      <c r="BE20" s="95" t="str">
        <f t="shared" si="2"/>
        <v/>
      </c>
      <c r="BF20" s="95" t="str">
        <f t="shared" si="2"/>
        <v/>
      </c>
      <c r="BG20" s="95" t="str">
        <f t="shared" si="2"/>
        <v/>
      </c>
      <c r="BH20" s="95" t="str">
        <f t="shared" si="2"/>
        <v/>
      </c>
      <c r="BI20" s="95" t="str">
        <f t="shared" si="2"/>
        <v/>
      </c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</row>
    <row r="22" spans="1:161" ht="15.75" x14ac:dyDescent="0.25">
      <c r="A22" s="134"/>
    </row>
  </sheetData>
  <sheetProtection algorithmName="SHA-512" hashValue="6WcstErtWJncWuwV4NWQKRN1kFUYN6TqHzA81Ar5tW+nuB+50X+SApwH0iQeplGNf3MRIMgcPN7vEMcZQ3q6Kg==" saltValue="qjVGTd0yheh+HHIYWDO0TQ==" spinCount="100000" sheet="1" formatCells="0" formatColumns="0" formatRows="0" insertColumns="0" insertRows="0" insertHyperlinks="0" deleteColumns="0" deleteRows="0" sort="0" autoFilter="0" pivotTables="0"/>
  <mergeCells count="9">
    <mergeCell ref="K4:L4"/>
    <mergeCell ref="B15:K15"/>
    <mergeCell ref="L15:U15"/>
    <mergeCell ref="V15:AE15"/>
    <mergeCell ref="AF15:AO15"/>
    <mergeCell ref="B7:K7"/>
    <mergeCell ref="L7:U7"/>
    <mergeCell ref="V7:AE7"/>
    <mergeCell ref="AF7:AO7"/>
  </mergeCells>
  <conditionalFormatting sqref="B8:BI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conditionalFormatting sqref="B16:BI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max"/>
        <color rgb="FFFFEF9C"/>
        <color rgb="FF63BE7B"/>
      </colorScale>
    </cfRule>
  </conditionalFormatting>
  <hyperlinks>
    <hyperlink ref="A1" location="Registrasi!A1" display="REGISTRASI"/>
    <hyperlink ref="A2" location="Data!A1" display="ke DATA"/>
    <hyperlink ref="A3" location="Analisis!A1" display="ANALISIS"/>
  </hyperlinks>
  <pageMargins left="0.52" right="0.7" top="0.75" bottom="0.75" header="0.3" footer="0.3"/>
  <pageSetup paperSize="5" fitToWidth="0" fitToHeight="0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E102"/>
  <sheetViews>
    <sheetView topLeftCell="CP88" workbookViewId="0">
      <selection activeCell="CU102" sqref="CU102"/>
    </sheetView>
  </sheetViews>
  <sheetFormatPr defaultRowHeight="15.75" x14ac:dyDescent="0.25"/>
  <cols>
    <col min="1" max="1" width="4.5703125" customWidth="1"/>
    <col min="2" max="2" width="9.140625" style="12"/>
    <col min="3" max="3" width="35.42578125" style="12" customWidth="1"/>
    <col min="4" max="56" width="3.28515625" style="12" customWidth="1"/>
    <col min="57" max="63" width="3" style="12" customWidth="1"/>
    <col min="64" max="64" width="9.140625" style="35" customWidth="1"/>
    <col min="65" max="65" width="7.140625" style="36" customWidth="1"/>
    <col min="66" max="66" width="9.140625" style="31"/>
    <col min="67" max="67" width="9.140625" style="12"/>
    <col min="68" max="183" width="3" style="12" customWidth="1"/>
    <col min="184" max="187" width="4" style="12" customWidth="1"/>
    <col min="188" max="189" width="4" customWidth="1"/>
  </cols>
  <sheetData>
    <row r="1" spans="1:187" s="2" customFormat="1" ht="63" x14ac:dyDescent="0.25">
      <c r="A1" s="2" t="s">
        <v>28</v>
      </c>
      <c r="B1" s="27" t="s">
        <v>26</v>
      </c>
      <c r="C1" s="12" t="s">
        <v>27</v>
      </c>
      <c r="D1" s="27">
        <v>1</v>
      </c>
      <c r="E1" s="27">
        <v>2</v>
      </c>
      <c r="F1" s="27">
        <v>3</v>
      </c>
      <c r="G1" s="27">
        <v>4</v>
      </c>
      <c r="H1" s="27">
        <v>5</v>
      </c>
      <c r="I1" s="27">
        <v>6</v>
      </c>
      <c r="J1" s="27">
        <v>7</v>
      </c>
      <c r="K1" s="27">
        <v>8</v>
      </c>
      <c r="L1" s="27">
        <v>9</v>
      </c>
      <c r="M1" s="27">
        <v>10</v>
      </c>
      <c r="N1" s="27">
        <v>11</v>
      </c>
      <c r="O1" s="27">
        <v>12</v>
      </c>
      <c r="P1" s="27">
        <v>13</v>
      </c>
      <c r="Q1" s="27">
        <v>14</v>
      </c>
      <c r="R1" s="27">
        <v>15</v>
      </c>
      <c r="S1" s="27">
        <v>16</v>
      </c>
      <c r="T1" s="27">
        <v>17</v>
      </c>
      <c r="U1" s="27">
        <v>18</v>
      </c>
      <c r="V1" s="27">
        <v>19</v>
      </c>
      <c r="W1" s="27">
        <v>20</v>
      </c>
      <c r="X1" s="27">
        <v>21</v>
      </c>
      <c r="Y1" s="27">
        <v>22</v>
      </c>
      <c r="Z1" s="27">
        <v>23</v>
      </c>
      <c r="AA1" s="27">
        <v>24</v>
      </c>
      <c r="AB1" s="27">
        <v>25</v>
      </c>
      <c r="AC1" s="27">
        <v>26</v>
      </c>
      <c r="AD1" s="27">
        <v>27</v>
      </c>
      <c r="AE1" s="27">
        <v>28</v>
      </c>
      <c r="AF1" s="27">
        <v>29</v>
      </c>
      <c r="AG1" s="27">
        <v>30</v>
      </c>
      <c r="AH1" s="27">
        <v>31</v>
      </c>
      <c r="AI1" s="27">
        <v>32</v>
      </c>
      <c r="AJ1" s="27">
        <v>33</v>
      </c>
      <c r="AK1" s="27">
        <v>34</v>
      </c>
      <c r="AL1" s="27">
        <v>35</v>
      </c>
      <c r="AM1" s="27">
        <v>36</v>
      </c>
      <c r="AN1" s="27">
        <v>37</v>
      </c>
      <c r="AO1" s="27">
        <v>38</v>
      </c>
      <c r="AP1" s="27">
        <v>39</v>
      </c>
      <c r="AQ1" s="27">
        <v>40</v>
      </c>
      <c r="AR1" s="27">
        <v>41</v>
      </c>
      <c r="AS1" s="27">
        <v>42</v>
      </c>
      <c r="AT1" s="27">
        <v>43</v>
      </c>
      <c r="AU1" s="27">
        <v>44</v>
      </c>
      <c r="AV1" s="27">
        <v>45</v>
      </c>
      <c r="AW1" s="27">
        <v>46</v>
      </c>
      <c r="AX1" s="27">
        <v>47</v>
      </c>
      <c r="AY1" s="27">
        <v>48</v>
      </c>
      <c r="AZ1" s="27">
        <v>49</v>
      </c>
      <c r="BA1" s="27">
        <v>50</v>
      </c>
      <c r="BB1" s="27">
        <v>51</v>
      </c>
      <c r="BC1" s="27">
        <v>52</v>
      </c>
      <c r="BD1" s="27">
        <v>53</v>
      </c>
      <c r="BE1" s="27">
        <v>54</v>
      </c>
      <c r="BF1" s="27">
        <v>55</v>
      </c>
      <c r="BG1" s="27">
        <v>56</v>
      </c>
      <c r="BH1" s="27">
        <v>57</v>
      </c>
      <c r="BI1" s="27">
        <v>58</v>
      </c>
      <c r="BJ1" s="27">
        <v>59</v>
      </c>
      <c r="BK1" s="27">
        <v>60</v>
      </c>
      <c r="BL1" s="28" t="s">
        <v>30</v>
      </c>
      <c r="BM1" s="29" t="s">
        <v>31</v>
      </c>
      <c r="BN1" s="30" t="s">
        <v>24</v>
      </c>
      <c r="BO1" s="27" t="s">
        <v>32</v>
      </c>
      <c r="BP1" s="27">
        <v>1</v>
      </c>
      <c r="BQ1" s="27">
        <v>2</v>
      </c>
      <c r="BR1" s="27">
        <v>3</v>
      </c>
      <c r="BS1" s="27">
        <v>4</v>
      </c>
      <c r="BT1" s="27">
        <v>5</v>
      </c>
      <c r="BU1" s="27">
        <v>6</v>
      </c>
      <c r="BV1" s="27">
        <v>7</v>
      </c>
      <c r="BW1" s="27">
        <v>8</v>
      </c>
      <c r="BX1" s="27">
        <v>9</v>
      </c>
      <c r="BY1" s="27">
        <v>10</v>
      </c>
      <c r="BZ1" s="27">
        <v>11</v>
      </c>
      <c r="CA1" s="27">
        <v>12</v>
      </c>
      <c r="CB1" s="27">
        <v>13</v>
      </c>
      <c r="CC1" s="27">
        <v>14</v>
      </c>
      <c r="CD1" s="27">
        <v>15</v>
      </c>
      <c r="CE1" s="27">
        <v>16</v>
      </c>
      <c r="CF1" s="27">
        <v>17</v>
      </c>
      <c r="CG1" s="27">
        <v>18</v>
      </c>
      <c r="CH1" s="27">
        <v>19</v>
      </c>
      <c r="CI1" s="27">
        <v>20</v>
      </c>
      <c r="CJ1" s="27">
        <v>21</v>
      </c>
      <c r="CK1" s="27">
        <v>22</v>
      </c>
      <c r="CL1" s="27">
        <v>23</v>
      </c>
      <c r="CM1" s="27">
        <v>24</v>
      </c>
      <c r="CN1" s="27">
        <v>25</v>
      </c>
      <c r="CO1" s="27">
        <v>26</v>
      </c>
      <c r="CP1" s="27">
        <v>27</v>
      </c>
      <c r="CQ1" s="27">
        <v>28</v>
      </c>
      <c r="CR1" s="27">
        <v>29</v>
      </c>
      <c r="CS1" s="27">
        <v>30</v>
      </c>
      <c r="CT1" s="27">
        <v>31</v>
      </c>
      <c r="CU1" s="27">
        <v>32</v>
      </c>
      <c r="CV1" s="27">
        <v>33</v>
      </c>
      <c r="CW1" s="27">
        <v>34</v>
      </c>
      <c r="CX1" s="27">
        <v>35</v>
      </c>
      <c r="CY1" s="27">
        <v>36</v>
      </c>
      <c r="CZ1" s="27">
        <v>37</v>
      </c>
      <c r="DA1" s="27">
        <v>38</v>
      </c>
      <c r="DB1" s="27">
        <v>39</v>
      </c>
      <c r="DC1" s="27">
        <v>40</v>
      </c>
      <c r="DD1" s="27">
        <v>41</v>
      </c>
      <c r="DE1" s="27">
        <v>42</v>
      </c>
      <c r="DF1" s="27">
        <v>43</v>
      </c>
      <c r="DG1" s="27">
        <v>44</v>
      </c>
      <c r="DH1" s="27">
        <v>45</v>
      </c>
      <c r="DI1" s="27">
        <v>46</v>
      </c>
      <c r="DJ1" s="27">
        <v>47</v>
      </c>
      <c r="DK1" s="27">
        <v>48</v>
      </c>
      <c r="DL1" s="27">
        <v>49</v>
      </c>
      <c r="DM1" s="27">
        <v>50</v>
      </c>
      <c r="DN1" s="27">
        <v>51</v>
      </c>
      <c r="DO1" s="27">
        <v>52</v>
      </c>
      <c r="DP1" s="27">
        <v>53</v>
      </c>
      <c r="DQ1" s="27">
        <v>54</v>
      </c>
      <c r="DR1" s="27">
        <v>55</v>
      </c>
      <c r="DS1" s="27">
        <v>56</v>
      </c>
      <c r="DT1" s="27">
        <v>57</v>
      </c>
      <c r="DU1" s="27">
        <v>58</v>
      </c>
      <c r="DV1" s="27">
        <v>59</v>
      </c>
      <c r="DW1" s="27">
        <v>60</v>
      </c>
      <c r="DX1" s="27">
        <v>1</v>
      </c>
      <c r="DY1" s="27">
        <v>2</v>
      </c>
      <c r="DZ1" s="27">
        <v>3</v>
      </c>
      <c r="EA1" s="27">
        <v>4</v>
      </c>
      <c r="EB1" s="27">
        <v>5</v>
      </c>
      <c r="EC1" s="27">
        <v>6</v>
      </c>
      <c r="ED1" s="27">
        <v>7</v>
      </c>
      <c r="EE1" s="27">
        <v>8</v>
      </c>
      <c r="EF1" s="27">
        <v>9</v>
      </c>
      <c r="EG1" s="27">
        <v>10</v>
      </c>
      <c r="EH1" s="27">
        <v>11</v>
      </c>
      <c r="EI1" s="27">
        <v>12</v>
      </c>
      <c r="EJ1" s="27">
        <v>13</v>
      </c>
      <c r="EK1" s="27">
        <v>14</v>
      </c>
      <c r="EL1" s="27">
        <v>15</v>
      </c>
      <c r="EM1" s="27">
        <v>16</v>
      </c>
      <c r="EN1" s="27">
        <v>17</v>
      </c>
      <c r="EO1" s="27">
        <v>18</v>
      </c>
      <c r="EP1" s="27">
        <v>19</v>
      </c>
      <c r="EQ1" s="27">
        <v>20</v>
      </c>
      <c r="ER1" s="27">
        <v>21</v>
      </c>
      <c r="ES1" s="27">
        <v>22</v>
      </c>
      <c r="ET1" s="27">
        <v>23</v>
      </c>
      <c r="EU1" s="27">
        <v>24</v>
      </c>
      <c r="EV1" s="27">
        <v>25</v>
      </c>
      <c r="EW1" s="27">
        <v>26</v>
      </c>
      <c r="EX1" s="27">
        <v>27</v>
      </c>
      <c r="EY1" s="27">
        <v>28</v>
      </c>
      <c r="EZ1" s="27">
        <v>29</v>
      </c>
      <c r="FA1" s="27">
        <v>30</v>
      </c>
      <c r="FB1" s="27">
        <v>31</v>
      </c>
      <c r="FC1" s="27">
        <v>32</v>
      </c>
      <c r="FD1" s="27">
        <v>33</v>
      </c>
      <c r="FE1" s="27">
        <v>34</v>
      </c>
      <c r="FF1" s="27">
        <v>35</v>
      </c>
      <c r="FG1" s="27">
        <v>36</v>
      </c>
      <c r="FH1" s="27">
        <v>37</v>
      </c>
      <c r="FI1" s="27">
        <v>38</v>
      </c>
      <c r="FJ1" s="27">
        <v>39</v>
      </c>
      <c r="FK1" s="27">
        <v>40</v>
      </c>
      <c r="FL1" s="27">
        <v>41</v>
      </c>
      <c r="FM1" s="27">
        <v>42</v>
      </c>
      <c r="FN1" s="27">
        <v>43</v>
      </c>
      <c r="FO1" s="27">
        <v>44</v>
      </c>
      <c r="FP1" s="27">
        <v>45</v>
      </c>
      <c r="FQ1" s="27">
        <v>46</v>
      </c>
      <c r="FR1" s="27">
        <v>47</v>
      </c>
      <c r="FS1" s="27">
        <v>48</v>
      </c>
      <c r="FT1" s="27">
        <v>49</v>
      </c>
      <c r="FU1" s="27">
        <v>50</v>
      </c>
      <c r="FV1" s="27">
        <v>51</v>
      </c>
      <c r="FW1" s="27">
        <v>52</v>
      </c>
      <c r="FX1" s="27">
        <v>53</v>
      </c>
      <c r="FY1" s="27">
        <v>54</v>
      </c>
      <c r="FZ1" s="27">
        <v>55</v>
      </c>
      <c r="GA1" s="27">
        <v>56</v>
      </c>
      <c r="GB1" s="27">
        <v>57</v>
      </c>
      <c r="GC1" s="27">
        <v>58</v>
      </c>
      <c r="GD1" s="27">
        <v>59</v>
      </c>
      <c r="GE1" s="27">
        <v>60</v>
      </c>
    </row>
    <row r="2" spans="1:187" x14ac:dyDescent="0.25">
      <c r="A2" t="str">
        <f>Data!B8</f>
        <v>Jumlah Siswa Belum Diisi</v>
      </c>
      <c r="B2" s="12" t="str">
        <f>A2</f>
        <v>Jumlah Siswa Belum Diisi</v>
      </c>
      <c r="C2" s="12" t="str">
        <f>IFERROR(IF(A$2="","",VLOOKUP($B2,Data!$A$8:$DX$107,3,FALSE)),"")</f>
        <v/>
      </c>
      <c r="D2" s="12" t="str">
        <f>IFERROR(IF($A2="","",VLOOKUP($B2,Data!$A$8:$DX$107,64+D$1,FALSE)),"")</f>
        <v/>
      </c>
      <c r="E2" s="12" t="str">
        <f>IFERROR(IF($A2="","",VLOOKUP($B2,Data!$A$8:$DX$107,64+E$1,FALSE)),"")</f>
        <v/>
      </c>
      <c r="F2" s="12" t="str">
        <f>IFERROR(IF($A2="","",VLOOKUP($B2,Data!$A$8:$DX$107,64+F$1,FALSE)),"")</f>
        <v/>
      </c>
      <c r="G2" s="12" t="str">
        <f>IFERROR(IF($A2="","",VLOOKUP($B2,Data!$A$8:$DX$107,64+G$1,FALSE)),"")</f>
        <v/>
      </c>
      <c r="H2" s="12" t="str">
        <f>IFERROR(IF($A2="","",VLOOKUP($B2,Data!$A$8:$DX$107,64+H$1,FALSE)),"")</f>
        <v/>
      </c>
      <c r="I2" s="12" t="str">
        <f>IFERROR(IF($A2="","",VLOOKUP($B2,Data!$A$8:$DX$107,64+I$1,FALSE)),"")</f>
        <v/>
      </c>
      <c r="J2" s="12" t="str">
        <f>IFERROR(IF($A2="","",VLOOKUP($B2,Data!$A$8:$DX$107,64+J$1,FALSE)),"")</f>
        <v/>
      </c>
      <c r="K2" s="12" t="str">
        <f>IFERROR(IF($A2="","",VLOOKUP($B2,Data!$A$8:$DX$107,64+K$1,FALSE)),"")</f>
        <v/>
      </c>
      <c r="L2" s="12" t="str">
        <f>IFERROR(IF($A2="","",VLOOKUP($B2,Data!$A$8:$DX$107,64+L$1,FALSE)),"")</f>
        <v/>
      </c>
      <c r="M2" s="12" t="str">
        <f>IFERROR(IF($A2="","",VLOOKUP($B2,Data!$A$8:$DX$107,64+M$1,FALSE)),"")</f>
        <v/>
      </c>
      <c r="N2" s="12" t="str">
        <f>IFERROR(IF($A2="","",VLOOKUP($B2,Data!$A$8:$DX$107,64+N$1,FALSE)),"")</f>
        <v/>
      </c>
      <c r="O2" s="12" t="str">
        <f>IFERROR(IF($A2="","",VLOOKUP($B2,Data!$A$8:$DX$107,64+O$1,FALSE)),"")</f>
        <v/>
      </c>
      <c r="P2" s="12" t="str">
        <f>IFERROR(IF($A2="","",VLOOKUP($B2,Data!$A$8:$DX$107,64+P$1,FALSE)),"")</f>
        <v/>
      </c>
      <c r="Q2" s="12" t="str">
        <f>IFERROR(IF($A2="","",VLOOKUP($B2,Data!$A$8:$DX$107,64+Q$1,FALSE)),"")</f>
        <v/>
      </c>
      <c r="R2" s="12" t="str">
        <f>IFERROR(IF($A2="","",VLOOKUP($B2,Data!$A$8:$DX$107,64+R$1,FALSE)),"")</f>
        <v/>
      </c>
      <c r="S2" s="12" t="str">
        <f>IFERROR(IF($A2="","",VLOOKUP($B2,Data!$A$8:$DX$107,64+S$1,FALSE)),"")</f>
        <v/>
      </c>
      <c r="T2" s="12" t="str">
        <f>IFERROR(IF($A2="","",VLOOKUP($B2,Data!$A$8:$DX$107,64+T$1,FALSE)),"")</f>
        <v/>
      </c>
      <c r="U2" s="12" t="str">
        <f>IFERROR(IF($A2="","",VLOOKUP($B2,Data!$A$8:$DX$107,64+U$1,FALSE)),"")</f>
        <v/>
      </c>
      <c r="V2" s="12" t="str">
        <f>IFERROR(IF($A2="","",VLOOKUP($B2,Data!$A$8:$DX$107,64+V$1,FALSE)),"")</f>
        <v/>
      </c>
      <c r="W2" s="12" t="str">
        <f>IFERROR(IF($A2="","",VLOOKUP($B2,Data!$A$8:$DX$107,64+W$1,FALSE)),"")</f>
        <v/>
      </c>
      <c r="X2" s="12" t="str">
        <f>IFERROR(IF($A2="","",VLOOKUP($B2,Data!$A$8:$DX$107,64+X$1,FALSE)),"")</f>
        <v/>
      </c>
      <c r="Y2" s="12" t="str">
        <f>IFERROR(IF($A2="","",VLOOKUP($B2,Data!$A$8:$DX$107,64+Y$1,FALSE)),"")</f>
        <v/>
      </c>
      <c r="Z2" s="12" t="str">
        <f>IFERROR(IF($A2="","",VLOOKUP($B2,Data!$A$8:$DX$107,64+Z$1,FALSE)),"")</f>
        <v/>
      </c>
      <c r="AA2" s="12" t="str">
        <f>IFERROR(IF($A2="","",VLOOKUP($B2,Data!$A$8:$DX$107,64+AA$1,FALSE)),"")</f>
        <v/>
      </c>
      <c r="AB2" s="12" t="str">
        <f>IFERROR(IF($A2="","",VLOOKUP($B2,Data!$A$8:$DX$107,64+AB$1,FALSE)),"")</f>
        <v/>
      </c>
      <c r="AC2" s="12" t="str">
        <f>IFERROR(IF($A2="","",VLOOKUP($B2,Data!$A$8:$DX$107,64+AC$1,FALSE)),"")</f>
        <v/>
      </c>
      <c r="AD2" s="12" t="str">
        <f>IFERROR(IF($A2="","",VLOOKUP($B2,Data!$A$8:$DX$107,64+AD$1,FALSE)),"")</f>
        <v/>
      </c>
      <c r="AE2" s="12" t="str">
        <f>IFERROR(IF($A2="","",VLOOKUP($B2,Data!$A$8:$DX$107,64+AE$1,FALSE)),"")</f>
        <v/>
      </c>
      <c r="AF2" s="12" t="str">
        <f>IFERROR(IF($A2="","",VLOOKUP($B2,Data!$A$8:$DX$107,64+AF$1,FALSE)),"")</f>
        <v/>
      </c>
      <c r="AG2" s="12" t="str">
        <f>IFERROR(IF($A2="","",VLOOKUP($B2,Data!$A$8:$DX$107,64+AG$1,FALSE)),"")</f>
        <v/>
      </c>
      <c r="AH2" s="12" t="str">
        <f>IFERROR(IF($A2="","",VLOOKUP($B2,Data!$A$8:$DX$107,64+AH$1,FALSE)),"")</f>
        <v/>
      </c>
      <c r="AI2" s="12" t="str">
        <f>IFERROR(IF($A2="","",VLOOKUP($B2,Data!$A$8:$DX$107,64+AI$1,FALSE)),"")</f>
        <v/>
      </c>
      <c r="AJ2" s="12" t="str">
        <f>IFERROR(IF($A2="","",VLOOKUP($B2,Data!$A$8:$DX$107,64+AJ$1,FALSE)),"")</f>
        <v/>
      </c>
      <c r="AK2" s="12" t="str">
        <f>IFERROR(IF($A2="","",VLOOKUP($B2,Data!$A$8:$DX$107,64+AK$1,FALSE)),"")</f>
        <v/>
      </c>
      <c r="AL2" s="12" t="str">
        <f>IFERROR(IF($A2="","",VLOOKUP($B2,Data!$A$8:$DX$107,64+AL$1,FALSE)),"")</f>
        <v/>
      </c>
      <c r="AM2" s="12" t="str">
        <f>IFERROR(IF($A2="","",VLOOKUP($B2,Data!$A$8:$DX$107,64+AM$1,FALSE)),"")</f>
        <v/>
      </c>
      <c r="AN2" s="12" t="str">
        <f>IFERROR(IF($A2="","",VLOOKUP($B2,Data!$A$8:$DX$107,64+AN$1,FALSE)),"")</f>
        <v/>
      </c>
      <c r="AO2" s="12" t="str">
        <f>IFERROR(IF($A2="","",VLOOKUP($B2,Data!$A$8:$DX$107,64+AO$1,FALSE)),"")</f>
        <v/>
      </c>
      <c r="AP2" s="12" t="str">
        <f>IFERROR(IF($A2="","",VLOOKUP($B2,Data!$A$8:$DX$107,64+AP$1,FALSE)),"")</f>
        <v/>
      </c>
      <c r="AQ2" s="12" t="str">
        <f>IFERROR(IF($A2="","",VLOOKUP($B2,Data!$A$8:$DX$107,64+AQ$1,FALSE)),"")</f>
        <v/>
      </c>
      <c r="AR2" s="12" t="str">
        <f>IFERROR(IF($A2="","",VLOOKUP($B2,Data!$A$8:$DX$107,64+AR$1,FALSE)),"")</f>
        <v/>
      </c>
      <c r="AS2" s="12" t="str">
        <f>IFERROR(IF($A2="","",VLOOKUP($B2,Data!$A$8:$DX$107,64+AS$1,FALSE)),"")</f>
        <v/>
      </c>
      <c r="AT2" s="12" t="str">
        <f>IFERROR(IF($A2="","",VLOOKUP($B2,Data!$A$8:$DX$107,64+AT$1,FALSE)),"")</f>
        <v/>
      </c>
      <c r="AU2" s="12" t="str">
        <f>IFERROR(IF($A2="","",VLOOKUP($B2,Data!$A$8:$DX$107,64+AU$1,FALSE)),"")</f>
        <v/>
      </c>
      <c r="AV2" s="12" t="str">
        <f>IFERROR(IF($A2="","",VLOOKUP($B2,Data!$A$8:$DX$107,64+AV$1,FALSE)),"")</f>
        <v/>
      </c>
      <c r="AW2" s="12" t="str">
        <f>IFERROR(IF($A2="","",VLOOKUP($B2,Data!$A$8:$DX$107,64+AW$1,FALSE)),"")</f>
        <v/>
      </c>
      <c r="AX2" s="12" t="str">
        <f>IFERROR(IF($A2="","",VLOOKUP($B2,Data!$A$8:$DX$107,64+AX$1,FALSE)),"")</f>
        <v/>
      </c>
      <c r="AY2" s="12" t="str">
        <f>IFERROR(IF($A2="","",VLOOKUP($B2,Data!$A$8:$DX$107,64+AY$1,FALSE)),"")</f>
        <v/>
      </c>
      <c r="AZ2" s="12" t="str">
        <f>IFERROR(IF($A2="","",VLOOKUP($B2,Data!$A$8:$DX$107,64+AZ$1,FALSE)),"")</f>
        <v/>
      </c>
      <c r="BA2" s="12" t="str">
        <f>IFERROR(IF($A2="","",VLOOKUP($B2,Data!$A$8:$DX$107,64+BA$1,FALSE)),"")</f>
        <v/>
      </c>
      <c r="BB2" s="12" t="str">
        <f>IFERROR(IF($A2="","",VLOOKUP($B2,Data!$A$8:$DX$107,64+BB$1,FALSE)),"")</f>
        <v/>
      </c>
      <c r="BC2" s="12" t="str">
        <f>IFERROR(IF($A2="","",VLOOKUP($B2,Data!$A$8:$DX$107,64+BC$1,FALSE)),"")</f>
        <v/>
      </c>
      <c r="BD2" s="12" t="str">
        <f>IFERROR(IF($A2="","",VLOOKUP($B2,Data!$A$8:$DX$107,64+BD$1,FALSE)),"")</f>
        <v/>
      </c>
      <c r="BE2" s="12" t="str">
        <f>IFERROR(IF($A2="","",VLOOKUP($B2,Data!$A$8:$DX$107,64+BE$1,FALSE)),"")</f>
        <v/>
      </c>
      <c r="BF2" s="12" t="str">
        <f>IFERROR(IF($A2="","",VLOOKUP($B2,Data!$A$8:$DX$107,64+BF$1,FALSE)),"")</f>
        <v/>
      </c>
      <c r="BG2" s="12" t="str">
        <f>IFERROR(IF($A2="","",VLOOKUP($B2,Data!$A$8:$DX$107,64+BG$1,FALSE)),"")</f>
        <v/>
      </c>
      <c r="BH2" s="12" t="str">
        <f>IFERROR(IF($A2="","",VLOOKUP($B2,Data!$A$8:$DX$107,64+BH$1,FALSE)),"")</f>
        <v/>
      </c>
      <c r="BI2" s="12" t="str">
        <f>IFERROR(IF($A2="","",VLOOKUP($B2,Data!$A$8:$DX$107,64+BI$1,FALSE)),"")</f>
        <v/>
      </c>
      <c r="BJ2" s="12" t="str">
        <f>IFERROR(IF($A2="","",VLOOKUP($B2,Data!$A$8:$DX$107,64+BJ$1,FALSE)),"")</f>
        <v/>
      </c>
      <c r="BK2" s="12" t="str">
        <f>IFERROR(IF($A2="","",VLOOKUP($B2,Data!$A$8:$DX$107,64+BK$1,FALSE)),"")</f>
        <v/>
      </c>
      <c r="BL2" s="12" t="str">
        <f>IFERROR(IF($A2="","",VLOOKUP($B2,Data!$A$8:$DX$107,125,FALSE)),"")</f>
        <v/>
      </c>
      <c r="BM2" s="12" t="str">
        <f>IFERROR(IF($A2="","",VLOOKUP($B2,Data!$A$8:$DX$107,126,FALSE)),"")</f>
        <v/>
      </c>
      <c r="BN2" s="31" t="str">
        <f>IFERROR(IF($A2="","",VLOOKUP($B2,Data!$A$8:$DX$107,127,FALSE)),"")</f>
        <v/>
      </c>
      <c r="BO2" s="12" t="str">
        <f>IF(A2="","",IF(B2&lt;=Registrasi!$E$7/2,"Atas",IF(B2&gt;(Registrasi!$E$7+1)/2,"Bawah","Tengah")))</f>
        <v>Bawah</v>
      </c>
      <c r="BP2" s="12" t="str">
        <f>IF($BO2="Atas",D2,"")</f>
        <v/>
      </c>
      <c r="BQ2" s="12" t="str">
        <f t="shared" ref="BQ2:DW2" si="0">IF($BO2="Atas",E2,"")</f>
        <v/>
      </c>
      <c r="BR2" s="12" t="str">
        <f t="shared" si="0"/>
        <v/>
      </c>
      <c r="BS2" s="12" t="str">
        <f t="shared" si="0"/>
        <v/>
      </c>
      <c r="BT2" s="12" t="str">
        <f t="shared" si="0"/>
        <v/>
      </c>
      <c r="BU2" s="12" t="str">
        <f t="shared" si="0"/>
        <v/>
      </c>
      <c r="BV2" s="12" t="str">
        <f t="shared" si="0"/>
        <v/>
      </c>
      <c r="BW2" s="12" t="str">
        <f t="shared" si="0"/>
        <v/>
      </c>
      <c r="BX2" s="12" t="str">
        <f t="shared" si="0"/>
        <v/>
      </c>
      <c r="BY2" s="12" t="str">
        <f t="shared" si="0"/>
        <v/>
      </c>
      <c r="BZ2" s="12" t="str">
        <f t="shared" si="0"/>
        <v/>
      </c>
      <c r="CA2" s="12" t="str">
        <f t="shared" si="0"/>
        <v/>
      </c>
      <c r="CB2" s="12" t="str">
        <f t="shared" si="0"/>
        <v/>
      </c>
      <c r="CC2" s="12" t="str">
        <f t="shared" si="0"/>
        <v/>
      </c>
      <c r="CD2" s="12" t="str">
        <f t="shared" si="0"/>
        <v/>
      </c>
      <c r="CE2" s="12" t="str">
        <f t="shared" si="0"/>
        <v/>
      </c>
      <c r="CF2" s="12" t="str">
        <f t="shared" si="0"/>
        <v/>
      </c>
      <c r="CG2" s="12" t="str">
        <f t="shared" si="0"/>
        <v/>
      </c>
      <c r="CH2" s="12" t="str">
        <f t="shared" si="0"/>
        <v/>
      </c>
      <c r="CI2" s="12" t="str">
        <f t="shared" si="0"/>
        <v/>
      </c>
      <c r="CJ2" s="12" t="str">
        <f t="shared" si="0"/>
        <v/>
      </c>
      <c r="CK2" s="12" t="str">
        <f t="shared" si="0"/>
        <v/>
      </c>
      <c r="CL2" s="12" t="str">
        <f t="shared" si="0"/>
        <v/>
      </c>
      <c r="CM2" s="12" t="str">
        <f t="shared" si="0"/>
        <v/>
      </c>
      <c r="CN2" s="12" t="str">
        <f t="shared" si="0"/>
        <v/>
      </c>
      <c r="CO2" s="12" t="str">
        <f t="shared" si="0"/>
        <v/>
      </c>
      <c r="CP2" s="12" t="str">
        <f t="shared" si="0"/>
        <v/>
      </c>
      <c r="CQ2" s="12" t="str">
        <f t="shared" si="0"/>
        <v/>
      </c>
      <c r="CR2" s="12" t="str">
        <f t="shared" si="0"/>
        <v/>
      </c>
      <c r="CS2" s="12" t="str">
        <f t="shared" si="0"/>
        <v/>
      </c>
      <c r="CT2" s="12" t="str">
        <f t="shared" si="0"/>
        <v/>
      </c>
      <c r="CU2" s="12" t="str">
        <f t="shared" si="0"/>
        <v/>
      </c>
      <c r="CV2" s="12" t="str">
        <f t="shared" si="0"/>
        <v/>
      </c>
      <c r="CW2" s="12" t="str">
        <f t="shared" si="0"/>
        <v/>
      </c>
      <c r="CX2" s="12" t="str">
        <f t="shared" si="0"/>
        <v/>
      </c>
      <c r="CY2" s="12" t="str">
        <f t="shared" si="0"/>
        <v/>
      </c>
      <c r="CZ2" s="12" t="str">
        <f t="shared" si="0"/>
        <v/>
      </c>
      <c r="DA2" s="12" t="str">
        <f t="shared" si="0"/>
        <v/>
      </c>
      <c r="DB2" s="12" t="str">
        <f t="shared" si="0"/>
        <v/>
      </c>
      <c r="DC2" s="12" t="str">
        <f t="shared" si="0"/>
        <v/>
      </c>
      <c r="DD2" s="12" t="str">
        <f t="shared" si="0"/>
        <v/>
      </c>
      <c r="DE2" s="12" t="str">
        <f t="shared" si="0"/>
        <v/>
      </c>
      <c r="DF2" s="12" t="str">
        <f t="shared" si="0"/>
        <v/>
      </c>
      <c r="DG2" s="12" t="str">
        <f t="shared" si="0"/>
        <v/>
      </c>
      <c r="DH2" s="12" t="str">
        <f t="shared" si="0"/>
        <v/>
      </c>
      <c r="DI2" s="12" t="str">
        <f t="shared" si="0"/>
        <v/>
      </c>
      <c r="DJ2" s="12" t="str">
        <f t="shared" si="0"/>
        <v/>
      </c>
      <c r="DK2" s="12" t="str">
        <f t="shared" si="0"/>
        <v/>
      </c>
      <c r="DL2" s="12" t="str">
        <f t="shared" si="0"/>
        <v/>
      </c>
      <c r="DM2" s="12" t="str">
        <f t="shared" si="0"/>
        <v/>
      </c>
      <c r="DN2" s="12" t="str">
        <f t="shared" si="0"/>
        <v/>
      </c>
      <c r="DO2" s="12" t="str">
        <f t="shared" si="0"/>
        <v/>
      </c>
      <c r="DP2" s="12" t="str">
        <f t="shared" si="0"/>
        <v/>
      </c>
      <c r="DQ2" s="12" t="str">
        <f t="shared" si="0"/>
        <v/>
      </c>
      <c r="DR2" s="12" t="str">
        <f t="shared" si="0"/>
        <v/>
      </c>
      <c r="DS2" s="12" t="str">
        <f t="shared" si="0"/>
        <v/>
      </c>
      <c r="DT2" s="12" t="str">
        <f t="shared" si="0"/>
        <v/>
      </c>
      <c r="DU2" s="12" t="str">
        <f t="shared" si="0"/>
        <v/>
      </c>
      <c r="DV2" s="12" t="str">
        <f t="shared" si="0"/>
        <v/>
      </c>
      <c r="DW2" s="12" t="str">
        <f t="shared" si="0"/>
        <v/>
      </c>
      <c r="DX2" s="12" t="str">
        <f>IF($BO2="Bawah",D2,"")</f>
        <v/>
      </c>
      <c r="DY2" s="12" t="str">
        <f t="shared" ref="DY2:GE2" si="1">IF($BO2="Bawah",E2,"")</f>
        <v/>
      </c>
      <c r="DZ2" s="12" t="str">
        <f t="shared" si="1"/>
        <v/>
      </c>
      <c r="EA2" s="12" t="str">
        <f t="shared" si="1"/>
        <v/>
      </c>
      <c r="EB2" s="12" t="str">
        <f t="shared" si="1"/>
        <v/>
      </c>
      <c r="EC2" s="12" t="str">
        <f t="shared" si="1"/>
        <v/>
      </c>
      <c r="ED2" s="12" t="str">
        <f t="shared" si="1"/>
        <v/>
      </c>
      <c r="EE2" s="12" t="str">
        <f t="shared" si="1"/>
        <v/>
      </c>
      <c r="EF2" s="12" t="str">
        <f t="shared" si="1"/>
        <v/>
      </c>
      <c r="EG2" s="12" t="str">
        <f t="shared" si="1"/>
        <v/>
      </c>
      <c r="EH2" s="12" t="str">
        <f t="shared" si="1"/>
        <v/>
      </c>
      <c r="EI2" s="12" t="str">
        <f t="shared" si="1"/>
        <v/>
      </c>
      <c r="EJ2" s="12" t="str">
        <f t="shared" si="1"/>
        <v/>
      </c>
      <c r="EK2" s="12" t="str">
        <f t="shared" si="1"/>
        <v/>
      </c>
      <c r="EL2" s="12" t="str">
        <f t="shared" si="1"/>
        <v/>
      </c>
      <c r="EM2" s="12" t="str">
        <f t="shared" si="1"/>
        <v/>
      </c>
      <c r="EN2" s="12" t="str">
        <f t="shared" si="1"/>
        <v/>
      </c>
      <c r="EO2" s="12" t="str">
        <f t="shared" si="1"/>
        <v/>
      </c>
      <c r="EP2" s="12" t="str">
        <f t="shared" si="1"/>
        <v/>
      </c>
      <c r="EQ2" s="12" t="str">
        <f t="shared" si="1"/>
        <v/>
      </c>
      <c r="ER2" s="12" t="str">
        <f t="shared" si="1"/>
        <v/>
      </c>
      <c r="ES2" s="12" t="str">
        <f t="shared" si="1"/>
        <v/>
      </c>
      <c r="ET2" s="12" t="str">
        <f t="shared" si="1"/>
        <v/>
      </c>
      <c r="EU2" s="12" t="str">
        <f t="shared" si="1"/>
        <v/>
      </c>
      <c r="EV2" s="12" t="str">
        <f t="shared" si="1"/>
        <v/>
      </c>
      <c r="EW2" s="12" t="str">
        <f t="shared" si="1"/>
        <v/>
      </c>
      <c r="EX2" s="12" t="str">
        <f t="shared" si="1"/>
        <v/>
      </c>
      <c r="EY2" s="12" t="str">
        <f t="shared" si="1"/>
        <v/>
      </c>
      <c r="EZ2" s="12" t="str">
        <f t="shared" si="1"/>
        <v/>
      </c>
      <c r="FA2" s="12" t="str">
        <f t="shared" si="1"/>
        <v/>
      </c>
      <c r="FB2" s="12" t="str">
        <f t="shared" si="1"/>
        <v/>
      </c>
      <c r="FC2" s="12" t="str">
        <f t="shared" si="1"/>
        <v/>
      </c>
      <c r="FD2" s="12" t="str">
        <f t="shared" si="1"/>
        <v/>
      </c>
      <c r="FE2" s="12" t="str">
        <f t="shared" si="1"/>
        <v/>
      </c>
      <c r="FF2" s="12" t="str">
        <f t="shared" si="1"/>
        <v/>
      </c>
      <c r="FG2" s="12" t="str">
        <f t="shared" si="1"/>
        <v/>
      </c>
      <c r="FH2" s="12" t="str">
        <f t="shared" si="1"/>
        <v/>
      </c>
      <c r="FI2" s="12" t="str">
        <f t="shared" si="1"/>
        <v/>
      </c>
      <c r="FJ2" s="12" t="str">
        <f t="shared" si="1"/>
        <v/>
      </c>
      <c r="FK2" s="12" t="str">
        <f t="shared" si="1"/>
        <v/>
      </c>
      <c r="FL2" s="12" t="str">
        <f t="shared" si="1"/>
        <v/>
      </c>
      <c r="FM2" s="12" t="str">
        <f t="shared" si="1"/>
        <v/>
      </c>
      <c r="FN2" s="12" t="str">
        <f t="shared" si="1"/>
        <v/>
      </c>
      <c r="FO2" s="12" t="str">
        <f t="shared" si="1"/>
        <v/>
      </c>
      <c r="FP2" s="12" t="str">
        <f t="shared" si="1"/>
        <v/>
      </c>
      <c r="FQ2" s="12" t="str">
        <f t="shared" si="1"/>
        <v/>
      </c>
      <c r="FR2" s="12" t="str">
        <f t="shared" si="1"/>
        <v/>
      </c>
      <c r="FS2" s="12" t="str">
        <f t="shared" si="1"/>
        <v/>
      </c>
      <c r="FT2" s="12" t="str">
        <f t="shared" si="1"/>
        <v/>
      </c>
      <c r="FU2" s="12" t="str">
        <f t="shared" si="1"/>
        <v/>
      </c>
      <c r="FV2" s="12" t="str">
        <f t="shared" si="1"/>
        <v/>
      </c>
      <c r="FW2" s="12" t="str">
        <f t="shared" si="1"/>
        <v/>
      </c>
      <c r="FX2" s="12" t="str">
        <f t="shared" si="1"/>
        <v/>
      </c>
      <c r="FY2" s="12" t="str">
        <f t="shared" si="1"/>
        <v/>
      </c>
      <c r="FZ2" s="12" t="str">
        <f t="shared" si="1"/>
        <v/>
      </c>
      <c r="GA2" s="12" t="str">
        <f t="shared" si="1"/>
        <v/>
      </c>
      <c r="GB2" s="12" t="str">
        <f t="shared" si="1"/>
        <v/>
      </c>
      <c r="GC2" s="12" t="str">
        <f t="shared" si="1"/>
        <v/>
      </c>
      <c r="GD2" s="12" t="str">
        <f t="shared" si="1"/>
        <v/>
      </c>
      <c r="GE2" s="12" t="str">
        <f t="shared" si="1"/>
        <v/>
      </c>
    </row>
    <row r="3" spans="1:187" x14ac:dyDescent="0.25">
      <c r="A3" t="str">
        <f>Data!B9</f>
        <v/>
      </c>
      <c r="B3" s="12" t="str">
        <f t="shared" ref="B3:B66" si="2">A3</f>
        <v/>
      </c>
      <c r="C3" s="12" t="str">
        <f>IFERROR(IF(Data!$B9="","",VLOOKUP(B3,Data!$A$8:$DX$107,3,FALSE)),"")</f>
        <v/>
      </c>
      <c r="D3" s="12" t="str">
        <f>IFERROR(IF($A3="","",VLOOKUP($B3,Data!$A$8:$DX$107,64+D$1,FALSE)),"")</f>
        <v/>
      </c>
      <c r="E3" s="12" t="str">
        <f>IFERROR(IF($A3="","",VLOOKUP($B3,Data!$A$8:$DX$107,64+E$1,FALSE)),"")</f>
        <v/>
      </c>
      <c r="F3" s="12" t="str">
        <f>IFERROR(IF($A3="","",VLOOKUP($B3,Data!$A$8:$DX$107,64+F$1,FALSE)),"")</f>
        <v/>
      </c>
      <c r="G3" s="12" t="str">
        <f>IFERROR(IF($A3="","",VLOOKUP($B3,Data!$A$8:$DX$107,64+G$1,FALSE)),"")</f>
        <v/>
      </c>
      <c r="H3" s="12" t="str">
        <f>IFERROR(IF($A3="","",VLOOKUP($B3,Data!$A$8:$DX$107,64+H$1,FALSE)),"")</f>
        <v/>
      </c>
      <c r="I3" s="12" t="str">
        <f>IFERROR(IF($A3="","",VLOOKUP($B3,Data!$A$8:$DX$107,64+I$1,FALSE)),"")</f>
        <v/>
      </c>
      <c r="J3" s="12" t="str">
        <f>IFERROR(IF($A3="","",VLOOKUP($B3,Data!$A$8:$DX$107,64+J$1,FALSE)),"")</f>
        <v/>
      </c>
      <c r="K3" s="12" t="str">
        <f>IFERROR(IF($A3="","",VLOOKUP($B3,Data!$A$8:$DX$107,64+K$1,FALSE)),"")</f>
        <v/>
      </c>
      <c r="L3" s="12" t="str">
        <f>IFERROR(IF($A3="","",VLOOKUP($B3,Data!$A$8:$DX$107,64+L$1,FALSE)),"")</f>
        <v/>
      </c>
      <c r="M3" s="12" t="str">
        <f>IFERROR(IF($A3="","",VLOOKUP($B3,Data!$A$8:$DX$107,64+M$1,FALSE)),"")</f>
        <v/>
      </c>
      <c r="N3" s="12" t="str">
        <f>IFERROR(IF($A3="","",VLOOKUP($B3,Data!$A$8:$DX$107,64+N$1,FALSE)),"")</f>
        <v/>
      </c>
      <c r="O3" s="12" t="str">
        <f>IFERROR(IF($A3="","",VLOOKUP($B3,Data!$A$8:$DX$107,64+O$1,FALSE)),"")</f>
        <v/>
      </c>
      <c r="P3" s="12" t="str">
        <f>IFERROR(IF($A3="","",VLOOKUP($B3,Data!$A$8:$DX$107,64+P$1,FALSE)),"")</f>
        <v/>
      </c>
      <c r="Q3" s="12" t="str">
        <f>IFERROR(IF($A3="","",VLOOKUP($B3,Data!$A$8:$DX$107,64+Q$1,FALSE)),"")</f>
        <v/>
      </c>
      <c r="R3" s="12" t="str">
        <f>IFERROR(IF($A3="","",VLOOKUP($B3,Data!$A$8:$DX$107,64+R$1,FALSE)),"")</f>
        <v/>
      </c>
      <c r="S3" s="12" t="str">
        <f>IFERROR(IF($A3="","",VLOOKUP($B3,Data!$A$8:$DX$107,64+S$1,FALSE)),"")</f>
        <v/>
      </c>
      <c r="T3" s="12" t="str">
        <f>IFERROR(IF($A3="","",VLOOKUP($B3,Data!$A$8:$DX$107,64+T$1,FALSE)),"")</f>
        <v/>
      </c>
      <c r="U3" s="12" t="str">
        <f>IFERROR(IF($A3="","",VLOOKUP($B3,Data!$A$8:$DX$107,64+U$1,FALSE)),"")</f>
        <v/>
      </c>
      <c r="V3" s="12" t="str">
        <f>IFERROR(IF($A3="","",VLOOKUP($B3,Data!$A$8:$DX$107,64+V$1,FALSE)),"")</f>
        <v/>
      </c>
      <c r="W3" s="12" t="str">
        <f>IFERROR(IF($A3="","",VLOOKUP($B3,Data!$A$8:$DX$107,64+W$1,FALSE)),"")</f>
        <v/>
      </c>
      <c r="X3" s="12" t="str">
        <f>IFERROR(IF($A3="","",VLOOKUP($B3,Data!$A$8:$DX$107,64+X$1,FALSE)),"")</f>
        <v/>
      </c>
      <c r="Y3" s="12" t="str">
        <f>IFERROR(IF($A3="","",VLOOKUP($B3,Data!$A$8:$DX$107,64+Y$1,FALSE)),"")</f>
        <v/>
      </c>
      <c r="Z3" s="12" t="str">
        <f>IFERROR(IF($A3="","",VLOOKUP($B3,Data!$A$8:$DX$107,64+Z$1,FALSE)),"")</f>
        <v/>
      </c>
      <c r="AA3" s="12" t="str">
        <f>IFERROR(IF($A3="","",VLOOKUP($B3,Data!$A$8:$DX$107,64+AA$1,FALSE)),"")</f>
        <v/>
      </c>
      <c r="AB3" s="12" t="str">
        <f>IFERROR(IF($A3="","",VLOOKUP($B3,Data!$A$8:$DX$107,64+AB$1,FALSE)),"")</f>
        <v/>
      </c>
      <c r="AC3" s="12" t="str">
        <f>IFERROR(IF($A3="","",VLOOKUP($B3,Data!$A$8:$DX$107,64+AC$1,FALSE)),"")</f>
        <v/>
      </c>
      <c r="AD3" s="12" t="str">
        <f>IFERROR(IF($A3="","",VLOOKUP($B3,Data!$A$8:$DX$107,64+AD$1,FALSE)),"")</f>
        <v/>
      </c>
      <c r="AE3" s="12" t="str">
        <f>IFERROR(IF($A3="","",VLOOKUP($B3,Data!$A$8:$DX$107,64+AE$1,FALSE)),"")</f>
        <v/>
      </c>
      <c r="AF3" s="12" t="str">
        <f>IFERROR(IF($A3="","",VLOOKUP($B3,Data!$A$8:$DX$107,64+AF$1,FALSE)),"")</f>
        <v/>
      </c>
      <c r="AG3" s="12" t="str">
        <f>IFERROR(IF($A3="","",VLOOKUP($B3,Data!$A$8:$DX$107,64+AG$1,FALSE)),"")</f>
        <v/>
      </c>
      <c r="AH3" s="12" t="str">
        <f>IFERROR(IF($A3="","",VLOOKUP($B3,Data!$A$8:$DX$107,64+AH$1,FALSE)),"")</f>
        <v/>
      </c>
      <c r="AI3" s="12" t="str">
        <f>IFERROR(IF($A3="","",VLOOKUP($B3,Data!$A$8:$DX$107,64+AI$1,FALSE)),"")</f>
        <v/>
      </c>
      <c r="AJ3" s="12" t="str">
        <f>IFERROR(IF($A3="","",VLOOKUP($B3,Data!$A$8:$DX$107,64+AJ$1,FALSE)),"")</f>
        <v/>
      </c>
      <c r="AK3" s="12" t="str">
        <f>IFERROR(IF($A3="","",VLOOKUP($B3,Data!$A$8:$DX$107,64+AK$1,FALSE)),"")</f>
        <v/>
      </c>
      <c r="AL3" s="12" t="str">
        <f>IFERROR(IF($A3="","",VLOOKUP($B3,Data!$A$8:$DX$107,64+AL$1,FALSE)),"")</f>
        <v/>
      </c>
      <c r="AM3" s="12" t="str">
        <f>IFERROR(IF($A3="","",VLOOKUP($B3,Data!$A$8:$DX$107,64+AM$1,FALSE)),"")</f>
        <v/>
      </c>
      <c r="AN3" s="12" t="str">
        <f>IFERROR(IF($A3="","",VLOOKUP($B3,Data!$A$8:$DX$107,64+AN$1,FALSE)),"")</f>
        <v/>
      </c>
      <c r="AO3" s="12" t="str">
        <f>IFERROR(IF($A3="","",VLOOKUP($B3,Data!$A$8:$DX$107,64+AO$1,FALSE)),"")</f>
        <v/>
      </c>
      <c r="AP3" s="12" t="str">
        <f>IFERROR(IF($A3="","",VLOOKUP($B3,Data!$A$8:$DX$107,64+AP$1,FALSE)),"")</f>
        <v/>
      </c>
      <c r="AQ3" s="12" t="str">
        <f>IFERROR(IF($A3="","",VLOOKUP($B3,Data!$A$8:$DX$107,64+AQ$1,FALSE)),"")</f>
        <v/>
      </c>
      <c r="AR3" s="12" t="str">
        <f>IFERROR(IF($A3="","",VLOOKUP($B3,Data!$A$8:$DX$107,64+AR$1,FALSE)),"")</f>
        <v/>
      </c>
      <c r="AS3" s="12" t="str">
        <f>IFERROR(IF($A3="","",VLOOKUP($B3,Data!$A$8:$DX$107,64+AS$1,FALSE)),"")</f>
        <v/>
      </c>
      <c r="AT3" s="12" t="str">
        <f>IFERROR(IF($A3="","",VLOOKUP($B3,Data!$A$8:$DX$107,64+AT$1,FALSE)),"")</f>
        <v/>
      </c>
      <c r="AU3" s="12" t="str">
        <f>IFERROR(IF($A3="","",VLOOKUP($B3,Data!$A$8:$DX$107,64+AU$1,FALSE)),"")</f>
        <v/>
      </c>
      <c r="AV3" s="12" t="str">
        <f>IFERROR(IF($A3="","",VLOOKUP($B3,Data!$A$8:$DX$107,64+AV$1,FALSE)),"")</f>
        <v/>
      </c>
      <c r="AW3" s="12" t="str">
        <f>IFERROR(IF($A3="","",VLOOKUP($B3,Data!$A$8:$DX$107,64+AW$1,FALSE)),"")</f>
        <v/>
      </c>
      <c r="AX3" s="12" t="str">
        <f>IFERROR(IF($A3="","",VLOOKUP($B3,Data!$A$8:$DX$107,64+AX$1,FALSE)),"")</f>
        <v/>
      </c>
      <c r="AY3" s="12" t="str">
        <f>IFERROR(IF($A3="","",VLOOKUP($B3,Data!$A$8:$DX$107,64+AY$1,FALSE)),"")</f>
        <v/>
      </c>
      <c r="AZ3" s="12" t="str">
        <f>IFERROR(IF($A3="","",VLOOKUP($B3,Data!$A$8:$DX$107,64+AZ$1,FALSE)),"")</f>
        <v/>
      </c>
      <c r="BA3" s="12" t="str">
        <f>IFERROR(IF($A3="","",VLOOKUP($B3,Data!$A$8:$DX$107,64+BA$1,FALSE)),"")</f>
        <v/>
      </c>
      <c r="BB3" s="12" t="str">
        <f>IFERROR(IF($A3="","",VLOOKUP($B3,Data!$A$8:$DX$107,64+BB$1,FALSE)),"")</f>
        <v/>
      </c>
      <c r="BC3" s="12" t="str">
        <f>IFERROR(IF($A3="","",VLOOKUP($B3,Data!$A$8:$DX$107,64+BC$1,FALSE)),"")</f>
        <v/>
      </c>
      <c r="BD3" s="12" t="str">
        <f>IFERROR(IF($A3="","",VLOOKUP($B3,Data!$A$8:$DX$107,64+BD$1,FALSE)),"")</f>
        <v/>
      </c>
      <c r="BE3" s="12" t="str">
        <f>IFERROR(IF($A3="","",VLOOKUP($B3,Data!$A$8:$DX$107,64+BE$1,FALSE)),"")</f>
        <v/>
      </c>
      <c r="BF3" s="12" t="str">
        <f>IFERROR(IF($A3="","",VLOOKUP($B3,Data!$A$8:$DX$107,64+BF$1,FALSE)),"")</f>
        <v/>
      </c>
      <c r="BG3" s="12" t="str">
        <f>IFERROR(IF($A3="","",VLOOKUP($B3,Data!$A$8:$DX$107,64+BG$1,FALSE)),"")</f>
        <v/>
      </c>
      <c r="BH3" s="12" t="str">
        <f>IFERROR(IF($A3="","",VLOOKUP($B3,Data!$A$8:$DX$107,64+BH$1,FALSE)),"")</f>
        <v/>
      </c>
      <c r="BI3" s="12" t="str">
        <f>IFERROR(IF($A3="","",VLOOKUP($B3,Data!$A$8:$DX$107,64+BI$1,FALSE)),"")</f>
        <v/>
      </c>
      <c r="BJ3" s="12" t="str">
        <f>IFERROR(IF($A3="","",VLOOKUP($B3,Data!$A$8:$DX$107,64+BJ$1,FALSE)),"")</f>
        <v/>
      </c>
      <c r="BK3" s="12" t="str">
        <f>IFERROR(IF($A3="","",VLOOKUP($B3,Data!$A$8:$DX$107,64+BK$1,FALSE)),"")</f>
        <v/>
      </c>
      <c r="BL3" s="12" t="str">
        <f>IFERROR(IF($A3="","",VLOOKUP($B3,Data!$A$8:$DX$107,125,FALSE)),"")</f>
        <v/>
      </c>
      <c r="BM3" s="12" t="str">
        <f>IFERROR(IF($A3="","",VLOOKUP($B3,Data!$A$8:$DX$107,126,FALSE)),"")</f>
        <v/>
      </c>
      <c r="BN3" s="31" t="str">
        <f>IFERROR(IF($A3="","",VLOOKUP($B3,Data!$A$8:$DX$107,127,FALSE)),"")</f>
        <v/>
      </c>
      <c r="BO3" s="12" t="str">
        <f>IF(A3="","",IF(B3&lt;=Registrasi!$E$7/2,"Atas",IF(B3&gt;(Registrasi!$E$7+1)/2,"Bawah","Tengah")))</f>
        <v/>
      </c>
      <c r="BP3" s="12" t="str">
        <f t="shared" ref="BP3:BP66" si="3">IF($BO3="Atas",D3,"")</f>
        <v/>
      </c>
      <c r="BQ3" s="12" t="str">
        <f t="shared" ref="BQ3:BQ66" si="4">IF($BO3="Atas",E3,"")</f>
        <v/>
      </c>
      <c r="BR3" s="12" t="str">
        <f t="shared" ref="BR3:BR66" si="5">IF($BO3="Atas",F3,"")</f>
        <v/>
      </c>
      <c r="BS3" s="12" t="str">
        <f t="shared" ref="BS3:BS66" si="6">IF($BO3="Atas",G3,"")</f>
        <v/>
      </c>
      <c r="BT3" s="12" t="str">
        <f t="shared" ref="BT3:BT66" si="7">IF($BO3="Atas",H3,"")</f>
        <v/>
      </c>
      <c r="BU3" s="12" t="str">
        <f t="shared" ref="BU3:BU66" si="8">IF($BO3="Atas",I3,"")</f>
        <v/>
      </c>
      <c r="BV3" s="12" t="str">
        <f t="shared" ref="BV3:BV66" si="9">IF($BO3="Atas",J3,"")</f>
        <v/>
      </c>
      <c r="BW3" s="12" t="str">
        <f t="shared" ref="BW3:BW66" si="10">IF($BO3="Atas",K3,"")</f>
        <v/>
      </c>
      <c r="BX3" s="12" t="str">
        <f t="shared" ref="BX3:BX66" si="11">IF($BO3="Atas",L3,"")</f>
        <v/>
      </c>
      <c r="BY3" s="12" t="str">
        <f t="shared" ref="BY3:BY66" si="12">IF($BO3="Atas",M3,"")</f>
        <v/>
      </c>
      <c r="BZ3" s="12" t="str">
        <f t="shared" ref="BZ3:BZ66" si="13">IF($BO3="Atas",N3,"")</f>
        <v/>
      </c>
      <c r="CA3" s="12" t="str">
        <f t="shared" ref="CA3:CA66" si="14">IF($BO3="Atas",O3,"")</f>
        <v/>
      </c>
      <c r="CB3" s="12" t="str">
        <f t="shared" ref="CB3:CB66" si="15">IF($BO3="Atas",P3,"")</f>
        <v/>
      </c>
      <c r="CC3" s="12" t="str">
        <f t="shared" ref="CC3:CC66" si="16">IF($BO3="Atas",Q3,"")</f>
        <v/>
      </c>
      <c r="CD3" s="12" t="str">
        <f t="shared" ref="CD3:CD66" si="17">IF($BO3="Atas",R3,"")</f>
        <v/>
      </c>
      <c r="CE3" s="12" t="str">
        <f t="shared" ref="CE3:CE66" si="18">IF($BO3="Atas",S3,"")</f>
        <v/>
      </c>
      <c r="CF3" s="12" t="str">
        <f t="shared" ref="CF3:CF66" si="19">IF($BO3="Atas",T3,"")</f>
        <v/>
      </c>
      <c r="CG3" s="12" t="str">
        <f t="shared" ref="CG3:CG66" si="20">IF($BO3="Atas",U3,"")</f>
        <v/>
      </c>
      <c r="CH3" s="12" t="str">
        <f t="shared" ref="CH3:CH66" si="21">IF($BO3="Atas",V3,"")</f>
        <v/>
      </c>
      <c r="CI3" s="12" t="str">
        <f t="shared" ref="CI3:CI66" si="22">IF($BO3="Atas",W3,"")</f>
        <v/>
      </c>
      <c r="CJ3" s="12" t="str">
        <f t="shared" ref="CJ3:CJ66" si="23">IF($BO3="Atas",X3,"")</f>
        <v/>
      </c>
      <c r="CK3" s="12" t="str">
        <f t="shared" ref="CK3:CK66" si="24">IF($BO3="Atas",Y3,"")</f>
        <v/>
      </c>
      <c r="CL3" s="12" t="str">
        <f t="shared" ref="CL3:CL66" si="25">IF($BO3="Atas",Z3,"")</f>
        <v/>
      </c>
      <c r="CM3" s="12" t="str">
        <f t="shared" ref="CM3:CM66" si="26">IF($BO3="Atas",AA3,"")</f>
        <v/>
      </c>
      <c r="CN3" s="12" t="str">
        <f t="shared" ref="CN3:CN66" si="27">IF($BO3="Atas",AB3,"")</f>
        <v/>
      </c>
      <c r="CO3" s="12" t="str">
        <f t="shared" ref="CO3:CO66" si="28">IF($BO3="Atas",AC3,"")</f>
        <v/>
      </c>
      <c r="CP3" s="12" t="str">
        <f t="shared" ref="CP3:CP66" si="29">IF($BO3="Atas",AD3,"")</f>
        <v/>
      </c>
      <c r="CQ3" s="12" t="str">
        <f t="shared" ref="CQ3:CQ66" si="30">IF($BO3="Atas",AE3,"")</f>
        <v/>
      </c>
      <c r="CR3" s="12" t="str">
        <f t="shared" ref="CR3:CR66" si="31">IF($BO3="Atas",AF3,"")</f>
        <v/>
      </c>
      <c r="CS3" s="12" t="str">
        <f t="shared" ref="CS3:CS66" si="32">IF($BO3="Atas",AG3,"")</f>
        <v/>
      </c>
      <c r="CT3" s="12" t="str">
        <f t="shared" ref="CT3:CT66" si="33">IF($BO3="Atas",AH3,"")</f>
        <v/>
      </c>
      <c r="CU3" s="12" t="str">
        <f t="shared" ref="CU3:CU66" si="34">IF($BO3="Atas",AI3,"")</f>
        <v/>
      </c>
      <c r="CV3" s="12" t="str">
        <f t="shared" ref="CV3:CV66" si="35">IF($BO3="Atas",AJ3,"")</f>
        <v/>
      </c>
      <c r="CW3" s="12" t="str">
        <f t="shared" ref="CW3:CW66" si="36">IF($BO3="Atas",AK3,"")</f>
        <v/>
      </c>
      <c r="CX3" s="12" t="str">
        <f t="shared" ref="CX3:CX66" si="37">IF($BO3="Atas",AL3,"")</f>
        <v/>
      </c>
      <c r="CY3" s="12" t="str">
        <f t="shared" ref="CY3:CY66" si="38">IF($BO3="Atas",AM3,"")</f>
        <v/>
      </c>
      <c r="CZ3" s="12" t="str">
        <f t="shared" ref="CZ3:CZ66" si="39">IF($BO3="Atas",AN3,"")</f>
        <v/>
      </c>
      <c r="DA3" s="12" t="str">
        <f t="shared" ref="DA3:DA66" si="40">IF($BO3="Atas",AO3,"")</f>
        <v/>
      </c>
      <c r="DB3" s="12" t="str">
        <f t="shared" ref="DB3:DB66" si="41">IF($BO3="Atas",AP3,"")</f>
        <v/>
      </c>
      <c r="DC3" s="12" t="str">
        <f t="shared" ref="DC3:DC66" si="42">IF($BO3="Atas",AQ3,"")</f>
        <v/>
      </c>
      <c r="DD3" s="12" t="str">
        <f t="shared" ref="DD3:DD66" si="43">IF($BO3="Atas",AR3,"")</f>
        <v/>
      </c>
      <c r="DE3" s="12" t="str">
        <f t="shared" ref="DE3:DE66" si="44">IF($BO3="Atas",AS3,"")</f>
        <v/>
      </c>
      <c r="DF3" s="12" t="str">
        <f t="shared" ref="DF3:DF66" si="45">IF($BO3="Atas",AT3,"")</f>
        <v/>
      </c>
      <c r="DG3" s="12" t="str">
        <f t="shared" ref="DG3:DG66" si="46">IF($BO3="Atas",AU3,"")</f>
        <v/>
      </c>
      <c r="DH3" s="12" t="str">
        <f t="shared" ref="DH3:DH66" si="47">IF($BO3="Atas",AV3,"")</f>
        <v/>
      </c>
      <c r="DI3" s="12" t="str">
        <f t="shared" ref="DI3:DI66" si="48">IF($BO3="Atas",AW3,"")</f>
        <v/>
      </c>
      <c r="DJ3" s="12" t="str">
        <f t="shared" ref="DJ3:DJ66" si="49">IF($BO3="Atas",AX3,"")</f>
        <v/>
      </c>
      <c r="DK3" s="12" t="str">
        <f t="shared" ref="DK3:DK66" si="50">IF($BO3="Atas",AY3,"")</f>
        <v/>
      </c>
      <c r="DL3" s="12" t="str">
        <f t="shared" ref="DL3:DL66" si="51">IF($BO3="Atas",AZ3,"")</f>
        <v/>
      </c>
      <c r="DM3" s="12" t="str">
        <f t="shared" ref="DM3:DM66" si="52">IF($BO3="Atas",BA3,"")</f>
        <v/>
      </c>
      <c r="DN3" s="12" t="str">
        <f t="shared" ref="DN3:DN66" si="53">IF($BO3="Atas",BB3,"")</f>
        <v/>
      </c>
      <c r="DO3" s="12" t="str">
        <f t="shared" ref="DO3:DO66" si="54">IF($BO3="Atas",BC3,"")</f>
        <v/>
      </c>
      <c r="DP3" s="12" t="str">
        <f t="shared" ref="DP3:DP66" si="55">IF($BO3="Atas",BD3,"")</f>
        <v/>
      </c>
      <c r="DQ3" s="12" t="str">
        <f t="shared" ref="DQ3:DQ66" si="56">IF($BO3="Atas",BE3,"")</f>
        <v/>
      </c>
      <c r="DR3" s="12" t="str">
        <f t="shared" ref="DR3:DR66" si="57">IF($BO3="Atas",BF3,"")</f>
        <v/>
      </c>
      <c r="DS3" s="12" t="str">
        <f t="shared" ref="DS3:DS66" si="58">IF($BO3="Atas",BG3,"")</f>
        <v/>
      </c>
      <c r="DT3" s="12" t="str">
        <f t="shared" ref="DT3:DT66" si="59">IF($BO3="Atas",BH3,"")</f>
        <v/>
      </c>
      <c r="DU3" s="12" t="str">
        <f t="shared" ref="DU3:DU66" si="60">IF($BO3="Atas",BI3,"")</f>
        <v/>
      </c>
      <c r="DV3" s="12" t="str">
        <f t="shared" ref="DV3:DV66" si="61">IF($BO3="Atas",BJ3,"")</f>
        <v/>
      </c>
      <c r="DW3" s="12" t="str">
        <f t="shared" ref="DW3:DW66" si="62">IF($BO3="Atas",BK3,"")</f>
        <v/>
      </c>
      <c r="DX3" s="12" t="str">
        <f t="shared" ref="DX3:DX66" si="63">IF($BO3="Bawah",D3,"")</f>
        <v/>
      </c>
      <c r="DY3" s="12" t="str">
        <f t="shared" ref="DY3:DY66" si="64">IF($BO3="Bawah",E3,"")</f>
        <v/>
      </c>
      <c r="DZ3" s="12" t="str">
        <f t="shared" ref="DZ3:DZ66" si="65">IF($BO3="Bawah",F3,"")</f>
        <v/>
      </c>
      <c r="EA3" s="12" t="str">
        <f t="shared" ref="EA3:EA66" si="66">IF($BO3="Bawah",G3,"")</f>
        <v/>
      </c>
      <c r="EB3" s="12" t="str">
        <f t="shared" ref="EB3:EB66" si="67">IF($BO3="Bawah",H3,"")</f>
        <v/>
      </c>
      <c r="EC3" s="12" t="str">
        <f t="shared" ref="EC3:EC66" si="68">IF($BO3="Bawah",I3,"")</f>
        <v/>
      </c>
      <c r="ED3" s="12" t="str">
        <f t="shared" ref="ED3:ED66" si="69">IF($BO3="Bawah",J3,"")</f>
        <v/>
      </c>
      <c r="EE3" s="12" t="str">
        <f t="shared" ref="EE3:EE66" si="70">IF($BO3="Bawah",K3,"")</f>
        <v/>
      </c>
      <c r="EF3" s="12" t="str">
        <f t="shared" ref="EF3:EF66" si="71">IF($BO3="Bawah",L3,"")</f>
        <v/>
      </c>
      <c r="EG3" s="12" t="str">
        <f t="shared" ref="EG3:EG66" si="72">IF($BO3="Bawah",M3,"")</f>
        <v/>
      </c>
      <c r="EH3" s="12" t="str">
        <f t="shared" ref="EH3:EH66" si="73">IF($BO3="Bawah",N3,"")</f>
        <v/>
      </c>
      <c r="EI3" s="12" t="str">
        <f t="shared" ref="EI3:EI66" si="74">IF($BO3="Bawah",O3,"")</f>
        <v/>
      </c>
      <c r="EJ3" s="12" t="str">
        <f t="shared" ref="EJ3:EJ66" si="75">IF($BO3="Bawah",P3,"")</f>
        <v/>
      </c>
      <c r="EK3" s="12" t="str">
        <f t="shared" ref="EK3:EK66" si="76">IF($BO3="Bawah",Q3,"")</f>
        <v/>
      </c>
      <c r="EL3" s="12" t="str">
        <f t="shared" ref="EL3:EL66" si="77">IF($BO3="Bawah",R3,"")</f>
        <v/>
      </c>
      <c r="EM3" s="12" t="str">
        <f t="shared" ref="EM3:EM66" si="78">IF($BO3="Bawah",S3,"")</f>
        <v/>
      </c>
      <c r="EN3" s="12" t="str">
        <f t="shared" ref="EN3:EN66" si="79">IF($BO3="Bawah",T3,"")</f>
        <v/>
      </c>
      <c r="EO3" s="12" t="str">
        <f t="shared" ref="EO3:EO66" si="80">IF($BO3="Bawah",U3,"")</f>
        <v/>
      </c>
      <c r="EP3" s="12" t="str">
        <f t="shared" ref="EP3:EP66" si="81">IF($BO3="Bawah",V3,"")</f>
        <v/>
      </c>
      <c r="EQ3" s="12" t="str">
        <f t="shared" ref="EQ3:EQ66" si="82">IF($BO3="Bawah",W3,"")</f>
        <v/>
      </c>
      <c r="ER3" s="12" t="str">
        <f t="shared" ref="ER3:ER66" si="83">IF($BO3="Bawah",X3,"")</f>
        <v/>
      </c>
      <c r="ES3" s="12" t="str">
        <f t="shared" ref="ES3:ES66" si="84">IF($BO3="Bawah",Y3,"")</f>
        <v/>
      </c>
      <c r="ET3" s="12" t="str">
        <f t="shared" ref="ET3:ET66" si="85">IF($BO3="Bawah",Z3,"")</f>
        <v/>
      </c>
      <c r="EU3" s="12" t="str">
        <f t="shared" ref="EU3:EU66" si="86">IF($BO3="Bawah",AA3,"")</f>
        <v/>
      </c>
      <c r="EV3" s="12" t="str">
        <f t="shared" ref="EV3:EV66" si="87">IF($BO3="Bawah",AB3,"")</f>
        <v/>
      </c>
      <c r="EW3" s="12" t="str">
        <f t="shared" ref="EW3:EW66" si="88">IF($BO3="Bawah",AC3,"")</f>
        <v/>
      </c>
      <c r="EX3" s="12" t="str">
        <f t="shared" ref="EX3:EX66" si="89">IF($BO3="Bawah",AD3,"")</f>
        <v/>
      </c>
      <c r="EY3" s="12" t="str">
        <f t="shared" ref="EY3:EY66" si="90">IF($BO3="Bawah",AE3,"")</f>
        <v/>
      </c>
      <c r="EZ3" s="12" t="str">
        <f t="shared" ref="EZ3:EZ66" si="91">IF($BO3="Bawah",AF3,"")</f>
        <v/>
      </c>
      <c r="FA3" s="12" t="str">
        <f t="shared" ref="FA3:FA66" si="92">IF($BO3="Bawah",AG3,"")</f>
        <v/>
      </c>
      <c r="FB3" s="12" t="str">
        <f t="shared" ref="FB3:FB66" si="93">IF($BO3="Bawah",AH3,"")</f>
        <v/>
      </c>
      <c r="FC3" s="12" t="str">
        <f t="shared" ref="FC3:FC66" si="94">IF($BO3="Bawah",AI3,"")</f>
        <v/>
      </c>
      <c r="FD3" s="12" t="str">
        <f t="shared" ref="FD3:FD66" si="95">IF($BO3="Bawah",AJ3,"")</f>
        <v/>
      </c>
      <c r="FE3" s="12" t="str">
        <f t="shared" ref="FE3:FE66" si="96">IF($BO3="Bawah",AK3,"")</f>
        <v/>
      </c>
      <c r="FF3" s="12" t="str">
        <f t="shared" ref="FF3:FF66" si="97">IF($BO3="Bawah",AL3,"")</f>
        <v/>
      </c>
      <c r="FG3" s="12" t="str">
        <f t="shared" ref="FG3:FG66" si="98">IF($BO3="Bawah",AM3,"")</f>
        <v/>
      </c>
      <c r="FH3" s="12" t="str">
        <f t="shared" ref="FH3:FH66" si="99">IF($BO3="Bawah",AN3,"")</f>
        <v/>
      </c>
      <c r="FI3" s="12" t="str">
        <f t="shared" ref="FI3:FI66" si="100">IF($BO3="Bawah",AO3,"")</f>
        <v/>
      </c>
      <c r="FJ3" s="12" t="str">
        <f t="shared" ref="FJ3:FJ66" si="101">IF($BO3="Bawah",AP3,"")</f>
        <v/>
      </c>
      <c r="FK3" s="12" t="str">
        <f t="shared" ref="FK3:FK66" si="102">IF($BO3="Bawah",AQ3,"")</f>
        <v/>
      </c>
      <c r="FL3" s="12" t="str">
        <f t="shared" ref="FL3:FL66" si="103">IF($BO3="Bawah",AR3,"")</f>
        <v/>
      </c>
      <c r="FM3" s="12" t="str">
        <f t="shared" ref="FM3:FM66" si="104">IF($BO3="Bawah",AS3,"")</f>
        <v/>
      </c>
      <c r="FN3" s="12" t="str">
        <f t="shared" ref="FN3:FN66" si="105">IF($BO3="Bawah",AT3,"")</f>
        <v/>
      </c>
      <c r="FO3" s="12" t="str">
        <f t="shared" ref="FO3:FO66" si="106">IF($BO3="Bawah",AU3,"")</f>
        <v/>
      </c>
      <c r="FP3" s="12" t="str">
        <f t="shared" ref="FP3:FP66" si="107">IF($BO3="Bawah",AV3,"")</f>
        <v/>
      </c>
      <c r="FQ3" s="12" t="str">
        <f t="shared" ref="FQ3:FQ66" si="108">IF($BO3="Bawah",AW3,"")</f>
        <v/>
      </c>
      <c r="FR3" s="12" t="str">
        <f t="shared" ref="FR3:FR66" si="109">IF($BO3="Bawah",AX3,"")</f>
        <v/>
      </c>
      <c r="FS3" s="12" t="str">
        <f t="shared" ref="FS3:FS66" si="110">IF($BO3="Bawah",AY3,"")</f>
        <v/>
      </c>
      <c r="FT3" s="12" t="str">
        <f t="shared" ref="FT3:FT66" si="111">IF($BO3="Bawah",AZ3,"")</f>
        <v/>
      </c>
      <c r="FU3" s="12" t="str">
        <f t="shared" ref="FU3:FU66" si="112">IF($BO3="Bawah",BA3,"")</f>
        <v/>
      </c>
      <c r="FV3" s="12" t="str">
        <f t="shared" ref="FV3:FV66" si="113">IF($BO3="Bawah",BB3,"")</f>
        <v/>
      </c>
      <c r="FW3" s="12" t="str">
        <f t="shared" ref="FW3:FW66" si="114">IF($BO3="Bawah",BC3,"")</f>
        <v/>
      </c>
      <c r="FX3" s="12" t="str">
        <f t="shared" ref="FX3:FX66" si="115">IF($BO3="Bawah",BD3,"")</f>
        <v/>
      </c>
      <c r="FY3" s="12" t="str">
        <f t="shared" ref="FY3:FY66" si="116">IF($BO3="Bawah",BE3,"")</f>
        <v/>
      </c>
      <c r="FZ3" s="12" t="str">
        <f t="shared" ref="FZ3:FZ66" si="117">IF($BO3="Bawah",BF3,"")</f>
        <v/>
      </c>
      <c r="GA3" s="12" t="str">
        <f t="shared" ref="GA3:GA66" si="118">IF($BO3="Bawah",BG3,"")</f>
        <v/>
      </c>
      <c r="GB3" s="12" t="str">
        <f t="shared" ref="GB3:GB66" si="119">IF($BO3="Bawah",BH3,"")</f>
        <v/>
      </c>
      <c r="GC3" s="12" t="str">
        <f t="shared" ref="GC3:GC66" si="120">IF($BO3="Bawah",BI3,"")</f>
        <v/>
      </c>
      <c r="GD3" s="12" t="str">
        <f t="shared" ref="GD3:GD66" si="121">IF($BO3="Bawah",BJ3,"")</f>
        <v/>
      </c>
      <c r="GE3" s="12" t="str">
        <f t="shared" ref="GE3:GE66" si="122">IF($BO3="Bawah",BK3,"")</f>
        <v/>
      </c>
    </row>
    <row r="4" spans="1:187" x14ac:dyDescent="0.25">
      <c r="A4" t="str">
        <f>Data!B10</f>
        <v/>
      </c>
      <c r="B4" s="12" t="str">
        <f t="shared" si="2"/>
        <v/>
      </c>
      <c r="C4" s="12" t="str">
        <f>IFERROR(IF(Data!B10="","",VLOOKUP(B4,Data!$A$8:$DX$107,3,FALSE)),"")</f>
        <v/>
      </c>
      <c r="D4" s="12" t="str">
        <f>IFERROR(IF($A4="","",VLOOKUP($B4,Data!$A$8:$DX$107,64+D$1,FALSE)),"")</f>
        <v/>
      </c>
      <c r="E4" s="12" t="str">
        <f>IFERROR(IF($A4="","",VLOOKUP($B4,Data!$A$8:$DX$107,64+E$1,FALSE)),"")</f>
        <v/>
      </c>
      <c r="F4" s="12" t="str">
        <f>IFERROR(IF($A4="","",VLOOKUP($B4,Data!$A$8:$DX$107,64+F$1,FALSE)),"")</f>
        <v/>
      </c>
      <c r="G4" s="12" t="str">
        <f>IFERROR(IF($A4="","",VLOOKUP($B4,Data!$A$8:$DX$107,64+G$1,FALSE)),"")</f>
        <v/>
      </c>
      <c r="H4" s="12" t="str">
        <f>IFERROR(IF($A4="","",VLOOKUP($B4,Data!$A$8:$DX$107,64+H$1,FALSE)),"")</f>
        <v/>
      </c>
      <c r="I4" s="12" t="str">
        <f>IFERROR(IF($A4="","",VLOOKUP($B4,Data!$A$8:$DX$107,64+I$1,FALSE)),"")</f>
        <v/>
      </c>
      <c r="J4" s="12" t="str">
        <f>IFERROR(IF($A4="","",VLOOKUP($B4,Data!$A$8:$DX$107,64+J$1,FALSE)),"")</f>
        <v/>
      </c>
      <c r="K4" s="12" t="str">
        <f>IFERROR(IF($A4="","",VLOOKUP($B4,Data!$A$8:$DX$107,64+K$1,FALSE)),"")</f>
        <v/>
      </c>
      <c r="L4" s="12" t="str">
        <f>IFERROR(IF($A4="","",VLOOKUP($B4,Data!$A$8:$DX$107,64+L$1,FALSE)),"")</f>
        <v/>
      </c>
      <c r="M4" s="12" t="str">
        <f>IFERROR(IF($A4="","",VLOOKUP($B4,Data!$A$8:$DX$107,64+M$1,FALSE)),"")</f>
        <v/>
      </c>
      <c r="N4" s="12" t="str">
        <f>IFERROR(IF($A4="","",VLOOKUP($B4,Data!$A$8:$DX$107,64+N$1,FALSE)),"")</f>
        <v/>
      </c>
      <c r="O4" s="12" t="str">
        <f>IFERROR(IF($A4="","",VLOOKUP($B4,Data!$A$8:$DX$107,64+O$1,FALSE)),"")</f>
        <v/>
      </c>
      <c r="P4" s="12" t="str">
        <f>IFERROR(IF($A4="","",VLOOKUP($B4,Data!$A$8:$DX$107,64+P$1,FALSE)),"")</f>
        <v/>
      </c>
      <c r="Q4" s="12" t="str">
        <f>IFERROR(IF($A4="","",VLOOKUP($B4,Data!$A$8:$DX$107,64+Q$1,FALSE)),"")</f>
        <v/>
      </c>
      <c r="R4" s="12" t="str">
        <f>IFERROR(IF($A4="","",VLOOKUP($B4,Data!$A$8:$DX$107,64+R$1,FALSE)),"")</f>
        <v/>
      </c>
      <c r="S4" s="12" t="str">
        <f>IFERROR(IF($A4="","",VLOOKUP($B4,Data!$A$8:$DX$107,64+S$1,FALSE)),"")</f>
        <v/>
      </c>
      <c r="T4" s="12" t="str">
        <f>IFERROR(IF($A4="","",VLOOKUP($B4,Data!$A$8:$DX$107,64+T$1,FALSE)),"")</f>
        <v/>
      </c>
      <c r="U4" s="12" t="str">
        <f>IFERROR(IF($A4="","",VLOOKUP($B4,Data!$A$8:$DX$107,64+U$1,FALSE)),"")</f>
        <v/>
      </c>
      <c r="V4" s="12" t="str">
        <f>IFERROR(IF($A4="","",VLOOKUP($B4,Data!$A$8:$DX$107,64+V$1,FALSE)),"")</f>
        <v/>
      </c>
      <c r="W4" s="12" t="str">
        <f>IFERROR(IF($A4="","",VLOOKUP($B4,Data!$A$8:$DX$107,64+W$1,FALSE)),"")</f>
        <v/>
      </c>
      <c r="X4" s="12" t="str">
        <f>IFERROR(IF($A4="","",VLOOKUP($B4,Data!$A$8:$DX$107,64+X$1,FALSE)),"")</f>
        <v/>
      </c>
      <c r="Y4" s="12" t="str">
        <f>IFERROR(IF($A4="","",VLOOKUP($B4,Data!$A$8:$DX$107,64+Y$1,FALSE)),"")</f>
        <v/>
      </c>
      <c r="Z4" s="12" t="str">
        <f>IFERROR(IF($A4="","",VLOOKUP($B4,Data!$A$8:$DX$107,64+Z$1,FALSE)),"")</f>
        <v/>
      </c>
      <c r="AA4" s="12" t="str">
        <f>IFERROR(IF($A4="","",VLOOKUP($B4,Data!$A$8:$DX$107,64+AA$1,FALSE)),"")</f>
        <v/>
      </c>
      <c r="AB4" s="12" t="str">
        <f>IFERROR(IF($A4="","",VLOOKUP($B4,Data!$A$8:$DX$107,64+AB$1,FALSE)),"")</f>
        <v/>
      </c>
      <c r="AC4" s="12" t="str">
        <f>IFERROR(IF($A4="","",VLOOKUP($B4,Data!$A$8:$DX$107,64+AC$1,FALSE)),"")</f>
        <v/>
      </c>
      <c r="AD4" s="12" t="str">
        <f>IFERROR(IF($A4="","",VLOOKUP($B4,Data!$A$8:$DX$107,64+AD$1,FALSE)),"")</f>
        <v/>
      </c>
      <c r="AE4" s="12" t="str">
        <f>IFERROR(IF($A4="","",VLOOKUP($B4,Data!$A$8:$DX$107,64+AE$1,FALSE)),"")</f>
        <v/>
      </c>
      <c r="AF4" s="12" t="str">
        <f>IFERROR(IF($A4="","",VLOOKUP($B4,Data!$A$8:$DX$107,64+AF$1,FALSE)),"")</f>
        <v/>
      </c>
      <c r="AG4" s="12" t="str">
        <f>IFERROR(IF($A4="","",VLOOKUP($B4,Data!$A$8:$DX$107,64+AG$1,FALSE)),"")</f>
        <v/>
      </c>
      <c r="AH4" s="12" t="str">
        <f>IFERROR(IF($A4="","",VLOOKUP($B4,Data!$A$8:$DX$107,64+AH$1,FALSE)),"")</f>
        <v/>
      </c>
      <c r="AI4" s="12" t="str">
        <f>IFERROR(IF($A4="","",VLOOKUP($B4,Data!$A$8:$DX$107,64+AI$1,FALSE)),"")</f>
        <v/>
      </c>
      <c r="AJ4" s="12" t="str">
        <f>IFERROR(IF($A4="","",VLOOKUP($B4,Data!$A$8:$DX$107,64+AJ$1,FALSE)),"")</f>
        <v/>
      </c>
      <c r="AK4" s="12" t="str">
        <f>IFERROR(IF($A4="","",VLOOKUP($B4,Data!$A$8:$DX$107,64+AK$1,FALSE)),"")</f>
        <v/>
      </c>
      <c r="AL4" s="12" t="str">
        <f>IFERROR(IF($A4="","",VLOOKUP($B4,Data!$A$8:$DX$107,64+AL$1,FALSE)),"")</f>
        <v/>
      </c>
      <c r="AM4" s="12" t="str">
        <f>IFERROR(IF($A4="","",VLOOKUP($B4,Data!$A$8:$DX$107,64+AM$1,FALSE)),"")</f>
        <v/>
      </c>
      <c r="AN4" s="12" t="str">
        <f>IFERROR(IF($A4="","",VLOOKUP($B4,Data!$A$8:$DX$107,64+AN$1,FALSE)),"")</f>
        <v/>
      </c>
      <c r="AO4" s="12" t="str">
        <f>IFERROR(IF($A4="","",VLOOKUP($B4,Data!$A$8:$DX$107,64+AO$1,FALSE)),"")</f>
        <v/>
      </c>
      <c r="AP4" s="12" t="str">
        <f>IFERROR(IF($A4="","",VLOOKUP($B4,Data!$A$8:$DX$107,64+AP$1,FALSE)),"")</f>
        <v/>
      </c>
      <c r="AQ4" s="12" t="str">
        <f>IFERROR(IF($A4="","",VLOOKUP($B4,Data!$A$8:$DX$107,64+AQ$1,FALSE)),"")</f>
        <v/>
      </c>
      <c r="AR4" s="12" t="str">
        <f>IFERROR(IF($A4="","",VLOOKUP($B4,Data!$A$8:$DX$107,64+AR$1,FALSE)),"")</f>
        <v/>
      </c>
      <c r="AS4" s="12" t="str">
        <f>IFERROR(IF($A4="","",VLOOKUP($B4,Data!$A$8:$DX$107,64+AS$1,FALSE)),"")</f>
        <v/>
      </c>
      <c r="AT4" s="12" t="str">
        <f>IFERROR(IF($A4="","",VLOOKUP($B4,Data!$A$8:$DX$107,64+AT$1,FALSE)),"")</f>
        <v/>
      </c>
      <c r="AU4" s="12" t="str">
        <f>IFERROR(IF($A4="","",VLOOKUP($B4,Data!$A$8:$DX$107,64+AU$1,FALSE)),"")</f>
        <v/>
      </c>
      <c r="AV4" s="12" t="str">
        <f>IFERROR(IF($A4="","",VLOOKUP($B4,Data!$A$8:$DX$107,64+AV$1,FALSE)),"")</f>
        <v/>
      </c>
      <c r="AW4" s="12" t="str">
        <f>IFERROR(IF($A4="","",VLOOKUP($B4,Data!$A$8:$DX$107,64+AW$1,FALSE)),"")</f>
        <v/>
      </c>
      <c r="AX4" s="12" t="str">
        <f>IFERROR(IF($A4="","",VLOOKUP($B4,Data!$A$8:$DX$107,64+AX$1,FALSE)),"")</f>
        <v/>
      </c>
      <c r="AY4" s="12" t="str">
        <f>IFERROR(IF($A4="","",VLOOKUP($B4,Data!$A$8:$DX$107,64+AY$1,FALSE)),"")</f>
        <v/>
      </c>
      <c r="AZ4" s="12" t="str">
        <f>IFERROR(IF($A4="","",VLOOKUP($B4,Data!$A$8:$DX$107,64+AZ$1,FALSE)),"")</f>
        <v/>
      </c>
      <c r="BA4" s="12" t="str">
        <f>IFERROR(IF($A4="","",VLOOKUP($B4,Data!$A$8:$DX$107,64+BA$1,FALSE)),"")</f>
        <v/>
      </c>
      <c r="BB4" s="12" t="str">
        <f>IFERROR(IF($A4="","",VLOOKUP($B4,Data!$A$8:$DX$107,64+BB$1,FALSE)),"")</f>
        <v/>
      </c>
      <c r="BC4" s="12" t="str">
        <f>IFERROR(IF($A4="","",VLOOKUP($B4,Data!$A$8:$DX$107,64+BC$1,FALSE)),"")</f>
        <v/>
      </c>
      <c r="BD4" s="12" t="str">
        <f>IFERROR(IF($A4="","",VLOOKUP($B4,Data!$A$8:$DX$107,64+BD$1,FALSE)),"")</f>
        <v/>
      </c>
      <c r="BE4" s="12" t="str">
        <f>IFERROR(IF($A4="","",VLOOKUP($B4,Data!$A$8:$DX$107,64+BE$1,FALSE)),"")</f>
        <v/>
      </c>
      <c r="BF4" s="12" t="str">
        <f>IFERROR(IF($A4="","",VLOOKUP($B4,Data!$A$8:$DX$107,64+BF$1,FALSE)),"")</f>
        <v/>
      </c>
      <c r="BG4" s="12" t="str">
        <f>IFERROR(IF($A4="","",VLOOKUP($B4,Data!$A$8:$DX$107,64+BG$1,FALSE)),"")</f>
        <v/>
      </c>
      <c r="BH4" s="12" t="str">
        <f>IFERROR(IF($A4="","",VLOOKUP($B4,Data!$A$8:$DX$107,64+BH$1,FALSE)),"")</f>
        <v/>
      </c>
      <c r="BI4" s="12" t="str">
        <f>IFERROR(IF($A4="","",VLOOKUP($B4,Data!$A$8:$DX$107,64+BI$1,FALSE)),"")</f>
        <v/>
      </c>
      <c r="BJ4" s="12" t="str">
        <f>IFERROR(IF($A4="","",VLOOKUP($B4,Data!$A$8:$DX$107,64+BJ$1,FALSE)),"")</f>
        <v/>
      </c>
      <c r="BK4" s="12" t="str">
        <f>IFERROR(IF($A4="","",VLOOKUP($B4,Data!$A$8:$DX$107,64+BK$1,FALSE)),"")</f>
        <v/>
      </c>
      <c r="BL4" s="12" t="str">
        <f>IFERROR(IF($A4="","",VLOOKUP($B4,Data!$A$8:$DX$107,125,FALSE)),"")</f>
        <v/>
      </c>
      <c r="BM4" s="12" t="str">
        <f>IFERROR(IF($A4="","",VLOOKUP($B4,Data!$A$8:$DX$107,126,FALSE)),"")</f>
        <v/>
      </c>
      <c r="BN4" s="31" t="str">
        <f>IFERROR(IF($A4="","",VLOOKUP($B4,Data!$A$8:$DX$107,127,FALSE)),"")</f>
        <v/>
      </c>
      <c r="BO4" s="12" t="str">
        <f>IF(A4="","",IF(B4&lt;=Registrasi!$E$7/2,"Atas",IF(B4&gt;(Registrasi!$E$7+1)/2,"Bawah","Tengah")))</f>
        <v/>
      </c>
      <c r="BP4" s="12" t="str">
        <f t="shared" si="3"/>
        <v/>
      </c>
      <c r="BQ4" s="12" t="str">
        <f t="shared" si="4"/>
        <v/>
      </c>
      <c r="BR4" s="12" t="str">
        <f t="shared" si="5"/>
        <v/>
      </c>
      <c r="BS4" s="12" t="str">
        <f t="shared" si="6"/>
        <v/>
      </c>
      <c r="BT4" s="12" t="str">
        <f t="shared" si="7"/>
        <v/>
      </c>
      <c r="BU4" s="12" t="str">
        <f t="shared" si="8"/>
        <v/>
      </c>
      <c r="BV4" s="12" t="str">
        <f t="shared" si="9"/>
        <v/>
      </c>
      <c r="BW4" s="12" t="str">
        <f t="shared" si="10"/>
        <v/>
      </c>
      <c r="BX4" s="12" t="str">
        <f t="shared" si="11"/>
        <v/>
      </c>
      <c r="BY4" s="12" t="str">
        <f t="shared" si="12"/>
        <v/>
      </c>
      <c r="BZ4" s="12" t="str">
        <f t="shared" si="13"/>
        <v/>
      </c>
      <c r="CA4" s="12" t="str">
        <f t="shared" si="14"/>
        <v/>
      </c>
      <c r="CB4" s="12" t="str">
        <f t="shared" si="15"/>
        <v/>
      </c>
      <c r="CC4" s="12" t="str">
        <f t="shared" si="16"/>
        <v/>
      </c>
      <c r="CD4" s="12" t="str">
        <f t="shared" si="17"/>
        <v/>
      </c>
      <c r="CE4" s="12" t="str">
        <f t="shared" si="18"/>
        <v/>
      </c>
      <c r="CF4" s="12" t="str">
        <f t="shared" si="19"/>
        <v/>
      </c>
      <c r="CG4" s="12" t="str">
        <f t="shared" si="20"/>
        <v/>
      </c>
      <c r="CH4" s="12" t="str">
        <f t="shared" si="21"/>
        <v/>
      </c>
      <c r="CI4" s="12" t="str">
        <f t="shared" si="22"/>
        <v/>
      </c>
      <c r="CJ4" s="12" t="str">
        <f t="shared" si="23"/>
        <v/>
      </c>
      <c r="CK4" s="12" t="str">
        <f t="shared" si="24"/>
        <v/>
      </c>
      <c r="CL4" s="12" t="str">
        <f t="shared" si="25"/>
        <v/>
      </c>
      <c r="CM4" s="12" t="str">
        <f t="shared" si="26"/>
        <v/>
      </c>
      <c r="CN4" s="12" t="str">
        <f t="shared" si="27"/>
        <v/>
      </c>
      <c r="CO4" s="12" t="str">
        <f t="shared" si="28"/>
        <v/>
      </c>
      <c r="CP4" s="12" t="str">
        <f t="shared" si="29"/>
        <v/>
      </c>
      <c r="CQ4" s="12" t="str">
        <f t="shared" si="30"/>
        <v/>
      </c>
      <c r="CR4" s="12" t="str">
        <f t="shared" si="31"/>
        <v/>
      </c>
      <c r="CS4" s="12" t="str">
        <f t="shared" si="32"/>
        <v/>
      </c>
      <c r="CT4" s="12" t="str">
        <f t="shared" si="33"/>
        <v/>
      </c>
      <c r="CU4" s="12" t="str">
        <f t="shared" si="34"/>
        <v/>
      </c>
      <c r="CV4" s="12" t="str">
        <f t="shared" si="35"/>
        <v/>
      </c>
      <c r="CW4" s="12" t="str">
        <f t="shared" si="36"/>
        <v/>
      </c>
      <c r="CX4" s="12" t="str">
        <f t="shared" si="37"/>
        <v/>
      </c>
      <c r="CY4" s="12" t="str">
        <f t="shared" si="38"/>
        <v/>
      </c>
      <c r="CZ4" s="12" t="str">
        <f t="shared" si="39"/>
        <v/>
      </c>
      <c r="DA4" s="12" t="str">
        <f t="shared" si="40"/>
        <v/>
      </c>
      <c r="DB4" s="12" t="str">
        <f t="shared" si="41"/>
        <v/>
      </c>
      <c r="DC4" s="12" t="str">
        <f t="shared" si="42"/>
        <v/>
      </c>
      <c r="DD4" s="12" t="str">
        <f t="shared" si="43"/>
        <v/>
      </c>
      <c r="DE4" s="12" t="str">
        <f t="shared" si="44"/>
        <v/>
      </c>
      <c r="DF4" s="12" t="str">
        <f t="shared" si="45"/>
        <v/>
      </c>
      <c r="DG4" s="12" t="str">
        <f t="shared" si="46"/>
        <v/>
      </c>
      <c r="DH4" s="12" t="str">
        <f t="shared" si="47"/>
        <v/>
      </c>
      <c r="DI4" s="12" t="str">
        <f t="shared" si="48"/>
        <v/>
      </c>
      <c r="DJ4" s="12" t="str">
        <f t="shared" si="49"/>
        <v/>
      </c>
      <c r="DK4" s="12" t="str">
        <f t="shared" si="50"/>
        <v/>
      </c>
      <c r="DL4" s="12" t="str">
        <f t="shared" si="51"/>
        <v/>
      </c>
      <c r="DM4" s="12" t="str">
        <f t="shared" si="52"/>
        <v/>
      </c>
      <c r="DN4" s="12" t="str">
        <f t="shared" si="53"/>
        <v/>
      </c>
      <c r="DO4" s="12" t="str">
        <f t="shared" si="54"/>
        <v/>
      </c>
      <c r="DP4" s="12" t="str">
        <f t="shared" si="55"/>
        <v/>
      </c>
      <c r="DQ4" s="12" t="str">
        <f t="shared" si="56"/>
        <v/>
      </c>
      <c r="DR4" s="12" t="str">
        <f t="shared" si="57"/>
        <v/>
      </c>
      <c r="DS4" s="12" t="str">
        <f t="shared" si="58"/>
        <v/>
      </c>
      <c r="DT4" s="12" t="str">
        <f t="shared" si="59"/>
        <v/>
      </c>
      <c r="DU4" s="12" t="str">
        <f t="shared" si="60"/>
        <v/>
      </c>
      <c r="DV4" s="12" t="str">
        <f t="shared" si="61"/>
        <v/>
      </c>
      <c r="DW4" s="12" t="str">
        <f t="shared" si="62"/>
        <v/>
      </c>
      <c r="DX4" s="12" t="str">
        <f t="shared" si="63"/>
        <v/>
      </c>
      <c r="DY4" s="12" t="str">
        <f t="shared" si="64"/>
        <v/>
      </c>
      <c r="DZ4" s="12" t="str">
        <f t="shared" si="65"/>
        <v/>
      </c>
      <c r="EA4" s="12" t="str">
        <f t="shared" si="66"/>
        <v/>
      </c>
      <c r="EB4" s="12" t="str">
        <f t="shared" si="67"/>
        <v/>
      </c>
      <c r="EC4" s="12" t="str">
        <f t="shared" si="68"/>
        <v/>
      </c>
      <c r="ED4" s="12" t="str">
        <f t="shared" si="69"/>
        <v/>
      </c>
      <c r="EE4" s="12" t="str">
        <f t="shared" si="70"/>
        <v/>
      </c>
      <c r="EF4" s="12" t="str">
        <f t="shared" si="71"/>
        <v/>
      </c>
      <c r="EG4" s="12" t="str">
        <f t="shared" si="72"/>
        <v/>
      </c>
      <c r="EH4" s="12" t="str">
        <f t="shared" si="73"/>
        <v/>
      </c>
      <c r="EI4" s="12" t="str">
        <f t="shared" si="74"/>
        <v/>
      </c>
      <c r="EJ4" s="12" t="str">
        <f t="shared" si="75"/>
        <v/>
      </c>
      <c r="EK4" s="12" t="str">
        <f t="shared" si="76"/>
        <v/>
      </c>
      <c r="EL4" s="12" t="str">
        <f t="shared" si="77"/>
        <v/>
      </c>
      <c r="EM4" s="12" t="str">
        <f t="shared" si="78"/>
        <v/>
      </c>
      <c r="EN4" s="12" t="str">
        <f t="shared" si="79"/>
        <v/>
      </c>
      <c r="EO4" s="12" t="str">
        <f t="shared" si="80"/>
        <v/>
      </c>
      <c r="EP4" s="12" t="str">
        <f t="shared" si="81"/>
        <v/>
      </c>
      <c r="EQ4" s="12" t="str">
        <f t="shared" si="82"/>
        <v/>
      </c>
      <c r="ER4" s="12" t="str">
        <f t="shared" si="83"/>
        <v/>
      </c>
      <c r="ES4" s="12" t="str">
        <f t="shared" si="84"/>
        <v/>
      </c>
      <c r="ET4" s="12" t="str">
        <f t="shared" si="85"/>
        <v/>
      </c>
      <c r="EU4" s="12" t="str">
        <f t="shared" si="86"/>
        <v/>
      </c>
      <c r="EV4" s="12" t="str">
        <f t="shared" si="87"/>
        <v/>
      </c>
      <c r="EW4" s="12" t="str">
        <f t="shared" si="88"/>
        <v/>
      </c>
      <c r="EX4" s="12" t="str">
        <f t="shared" si="89"/>
        <v/>
      </c>
      <c r="EY4" s="12" t="str">
        <f t="shared" si="90"/>
        <v/>
      </c>
      <c r="EZ4" s="12" t="str">
        <f t="shared" si="91"/>
        <v/>
      </c>
      <c r="FA4" s="12" t="str">
        <f t="shared" si="92"/>
        <v/>
      </c>
      <c r="FB4" s="12" t="str">
        <f t="shared" si="93"/>
        <v/>
      </c>
      <c r="FC4" s="12" t="str">
        <f t="shared" si="94"/>
        <v/>
      </c>
      <c r="FD4" s="12" t="str">
        <f t="shared" si="95"/>
        <v/>
      </c>
      <c r="FE4" s="12" t="str">
        <f t="shared" si="96"/>
        <v/>
      </c>
      <c r="FF4" s="12" t="str">
        <f t="shared" si="97"/>
        <v/>
      </c>
      <c r="FG4" s="12" t="str">
        <f t="shared" si="98"/>
        <v/>
      </c>
      <c r="FH4" s="12" t="str">
        <f t="shared" si="99"/>
        <v/>
      </c>
      <c r="FI4" s="12" t="str">
        <f t="shared" si="100"/>
        <v/>
      </c>
      <c r="FJ4" s="12" t="str">
        <f t="shared" si="101"/>
        <v/>
      </c>
      <c r="FK4" s="12" t="str">
        <f t="shared" si="102"/>
        <v/>
      </c>
      <c r="FL4" s="12" t="str">
        <f t="shared" si="103"/>
        <v/>
      </c>
      <c r="FM4" s="12" t="str">
        <f t="shared" si="104"/>
        <v/>
      </c>
      <c r="FN4" s="12" t="str">
        <f t="shared" si="105"/>
        <v/>
      </c>
      <c r="FO4" s="12" t="str">
        <f t="shared" si="106"/>
        <v/>
      </c>
      <c r="FP4" s="12" t="str">
        <f t="shared" si="107"/>
        <v/>
      </c>
      <c r="FQ4" s="12" t="str">
        <f t="shared" si="108"/>
        <v/>
      </c>
      <c r="FR4" s="12" t="str">
        <f t="shared" si="109"/>
        <v/>
      </c>
      <c r="FS4" s="12" t="str">
        <f t="shared" si="110"/>
        <v/>
      </c>
      <c r="FT4" s="12" t="str">
        <f t="shared" si="111"/>
        <v/>
      </c>
      <c r="FU4" s="12" t="str">
        <f t="shared" si="112"/>
        <v/>
      </c>
      <c r="FV4" s="12" t="str">
        <f t="shared" si="113"/>
        <v/>
      </c>
      <c r="FW4" s="12" t="str">
        <f t="shared" si="114"/>
        <v/>
      </c>
      <c r="FX4" s="12" t="str">
        <f t="shared" si="115"/>
        <v/>
      </c>
      <c r="FY4" s="12" t="str">
        <f t="shared" si="116"/>
        <v/>
      </c>
      <c r="FZ4" s="12" t="str">
        <f t="shared" si="117"/>
        <v/>
      </c>
      <c r="GA4" s="12" t="str">
        <f t="shared" si="118"/>
        <v/>
      </c>
      <c r="GB4" s="12" t="str">
        <f t="shared" si="119"/>
        <v/>
      </c>
      <c r="GC4" s="12" t="str">
        <f t="shared" si="120"/>
        <v/>
      </c>
      <c r="GD4" s="12" t="str">
        <f t="shared" si="121"/>
        <v/>
      </c>
      <c r="GE4" s="12" t="str">
        <f t="shared" si="122"/>
        <v/>
      </c>
    </row>
    <row r="5" spans="1:187" x14ac:dyDescent="0.25">
      <c r="A5" t="str">
        <f>Data!B11</f>
        <v/>
      </c>
      <c r="B5" s="12" t="str">
        <f t="shared" si="2"/>
        <v/>
      </c>
      <c r="C5" s="12" t="str">
        <f>IFERROR(IF(Data!B11="","",VLOOKUP(B5,Data!$A$8:$DX$107,3,FALSE)),"")</f>
        <v/>
      </c>
      <c r="D5" s="12" t="str">
        <f>IFERROR(IF($A5="","",VLOOKUP($B5,Data!$A$8:$DX$107,64+D$1,FALSE)),"")</f>
        <v/>
      </c>
      <c r="E5" s="12" t="str">
        <f>IFERROR(IF($A5="","",VLOOKUP($B5,Data!$A$8:$DX$107,64+E$1,FALSE)),"")</f>
        <v/>
      </c>
      <c r="F5" s="12" t="str">
        <f>IFERROR(IF($A5="","",VLOOKUP($B5,Data!$A$8:$DX$107,64+F$1,FALSE)),"")</f>
        <v/>
      </c>
      <c r="G5" s="12" t="str">
        <f>IFERROR(IF($A5="","",VLOOKUP($B5,Data!$A$8:$DX$107,64+G$1,FALSE)),"")</f>
        <v/>
      </c>
      <c r="H5" s="12" t="str">
        <f>IFERROR(IF($A5="","",VLOOKUP($B5,Data!$A$8:$DX$107,64+H$1,FALSE)),"")</f>
        <v/>
      </c>
      <c r="I5" s="12" t="str">
        <f>IFERROR(IF($A5="","",VLOOKUP($B5,Data!$A$8:$DX$107,64+I$1,FALSE)),"")</f>
        <v/>
      </c>
      <c r="J5" s="12" t="str">
        <f>IFERROR(IF($A5="","",VLOOKUP($B5,Data!$A$8:$DX$107,64+J$1,FALSE)),"")</f>
        <v/>
      </c>
      <c r="K5" s="12" t="str">
        <f>IFERROR(IF($A5="","",VLOOKUP($B5,Data!$A$8:$DX$107,64+K$1,FALSE)),"")</f>
        <v/>
      </c>
      <c r="L5" s="12" t="str">
        <f>IFERROR(IF($A5="","",VLOOKUP($B5,Data!$A$8:$DX$107,64+L$1,FALSE)),"")</f>
        <v/>
      </c>
      <c r="M5" s="12" t="str">
        <f>IFERROR(IF($A5="","",VLOOKUP($B5,Data!$A$8:$DX$107,64+M$1,FALSE)),"")</f>
        <v/>
      </c>
      <c r="N5" s="12" t="str">
        <f>IFERROR(IF($A5="","",VLOOKUP($B5,Data!$A$8:$DX$107,64+N$1,FALSE)),"")</f>
        <v/>
      </c>
      <c r="O5" s="12" t="str">
        <f>IFERROR(IF($A5="","",VLOOKUP($B5,Data!$A$8:$DX$107,64+O$1,FALSE)),"")</f>
        <v/>
      </c>
      <c r="P5" s="12" t="str">
        <f>IFERROR(IF($A5="","",VLOOKUP($B5,Data!$A$8:$DX$107,64+P$1,FALSE)),"")</f>
        <v/>
      </c>
      <c r="Q5" s="12" t="str">
        <f>IFERROR(IF($A5="","",VLOOKUP($B5,Data!$A$8:$DX$107,64+Q$1,FALSE)),"")</f>
        <v/>
      </c>
      <c r="R5" s="12" t="str">
        <f>IFERROR(IF($A5="","",VLOOKUP($B5,Data!$A$8:$DX$107,64+R$1,FALSE)),"")</f>
        <v/>
      </c>
      <c r="S5" s="12" t="str">
        <f>IFERROR(IF($A5="","",VLOOKUP($B5,Data!$A$8:$DX$107,64+S$1,FALSE)),"")</f>
        <v/>
      </c>
      <c r="T5" s="12" t="str">
        <f>IFERROR(IF($A5="","",VLOOKUP($B5,Data!$A$8:$DX$107,64+T$1,FALSE)),"")</f>
        <v/>
      </c>
      <c r="U5" s="12" t="str">
        <f>IFERROR(IF($A5="","",VLOOKUP($B5,Data!$A$8:$DX$107,64+U$1,FALSE)),"")</f>
        <v/>
      </c>
      <c r="V5" s="12" t="str">
        <f>IFERROR(IF($A5="","",VLOOKUP($B5,Data!$A$8:$DX$107,64+V$1,FALSE)),"")</f>
        <v/>
      </c>
      <c r="W5" s="12" t="str">
        <f>IFERROR(IF($A5="","",VLOOKUP($B5,Data!$A$8:$DX$107,64+W$1,FALSE)),"")</f>
        <v/>
      </c>
      <c r="X5" s="12" t="str">
        <f>IFERROR(IF($A5="","",VLOOKUP($B5,Data!$A$8:$DX$107,64+X$1,FALSE)),"")</f>
        <v/>
      </c>
      <c r="Y5" s="12" t="str">
        <f>IFERROR(IF($A5="","",VLOOKUP($B5,Data!$A$8:$DX$107,64+Y$1,FALSE)),"")</f>
        <v/>
      </c>
      <c r="Z5" s="12" t="str">
        <f>IFERROR(IF($A5="","",VLOOKUP($B5,Data!$A$8:$DX$107,64+Z$1,FALSE)),"")</f>
        <v/>
      </c>
      <c r="AA5" s="12" t="str">
        <f>IFERROR(IF($A5="","",VLOOKUP($B5,Data!$A$8:$DX$107,64+AA$1,FALSE)),"")</f>
        <v/>
      </c>
      <c r="AB5" s="12" t="str">
        <f>IFERROR(IF($A5="","",VLOOKUP($B5,Data!$A$8:$DX$107,64+AB$1,FALSE)),"")</f>
        <v/>
      </c>
      <c r="AC5" s="12" t="str">
        <f>IFERROR(IF($A5="","",VLOOKUP($B5,Data!$A$8:$DX$107,64+AC$1,FALSE)),"")</f>
        <v/>
      </c>
      <c r="AD5" s="12" t="str">
        <f>IFERROR(IF($A5="","",VLOOKUP($B5,Data!$A$8:$DX$107,64+AD$1,FALSE)),"")</f>
        <v/>
      </c>
      <c r="AE5" s="12" t="str">
        <f>IFERROR(IF($A5="","",VLOOKUP($B5,Data!$A$8:$DX$107,64+AE$1,FALSE)),"")</f>
        <v/>
      </c>
      <c r="AF5" s="12" t="str">
        <f>IFERROR(IF($A5="","",VLOOKUP($B5,Data!$A$8:$DX$107,64+AF$1,FALSE)),"")</f>
        <v/>
      </c>
      <c r="AG5" s="12" t="str">
        <f>IFERROR(IF($A5="","",VLOOKUP($B5,Data!$A$8:$DX$107,64+AG$1,FALSE)),"")</f>
        <v/>
      </c>
      <c r="AH5" s="12" t="str">
        <f>IFERROR(IF($A5="","",VLOOKUP($B5,Data!$A$8:$DX$107,64+AH$1,FALSE)),"")</f>
        <v/>
      </c>
      <c r="AI5" s="12" t="str">
        <f>IFERROR(IF($A5="","",VLOOKUP($B5,Data!$A$8:$DX$107,64+AI$1,FALSE)),"")</f>
        <v/>
      </c>
      <c r="AJ5" s="12" t="str">
        <f>IFERROR(IF($A5="","",VLOOKUP($B5,Data!$A$8:$DX$107,64+AJ$1,FALSE)),"")</f>
        <v/>
      </c>
      <c r="AK5" s="12" t="str">
        <f>IFERROR(IF($A5="","",VLOOKUP($B5,Data!$A$8:$DX$107,64+AK$1,FALSE)),"")</f>
        <v/>
      </c>
      <c r="AL5" s="12" t="str">
        <f>IFERROR(IF($A5="","",VLOOKUP($B5,Data!$A$8:$DX$107,64+AL$1,FALSE)),"")</f>
        <v/>
      </c>
      <c r="AM5" s="12" t="str">
        <f>IFERROR(IF($A5="","",VLOOKUP($B5,Data!$A$8:$DX$107,64+AM$1,FALSE)),"")</f>
        <v/>
      </c>
      <c r="AN5" s="12" t="str">
        <f>IFERROR(IF($A5="","",VLOOKUP($B5,Data!$A$8:$DX$107,64+AN$1,FALSE)),"")</f>
        <v/>
      </c>
      <c r="AO5" s="12" t="str">
        <f>IFERROR(IF($A5="","",VLOOKUP($B5,Data!$A$8:$DX$107,64+AO$1,FALSE)),"")</f>
        <v/>
      </c>
      <c r="AP5" s="12" t="str">
        <f>IFERROR(IF($A5="","",VLOOKUP($B5,Data!$A$8:$DX$107,64+AP$1,FALSE)),"")</f>
        <v/>
      </c>
      <c r="AQ5" s="12" t="str">
        <f>IFERROR(IF($A5="","",VLOOKUP($B5,Data!$A$8:$DX$107,64+AQ$1,FALSE)),"")</f>
        <v/>
      </c>
      <c r="AR5" s="12" t="str">
        <f>IFERROR(IF($A5="","",VLOOKUP($B5,Data!$A$8:$DX$107,64+AR$1,FALSE)),"")</f>
        <v/>
      </c>
      <c r="AS5" s="12" t="str">
        <f>IFERROR(IF($A5="","",VLOOKUP($B5,Data!$A$8:$DX$107,64+AS$1,FALSE)),"")</f>
        <v/>
      </c>
      <c r="AT5" s="12" t="str">
        <f>IFERROR(IF($A5="","",VLOOKUP($B5,Data!$A$8:$DX$107,64+AT$1,FALSE)),"")</f>
        <v/>
      </c>
      <c r="AU5" s="12" t="str">
        <f>IFERROR(IF($A5="","",VLOOKUP($B5,Data!$A$8:$DX$107,64+AU$1,FALSE)),"")</f>
        <v/>
      </c>
      <c r="AV5" s="12" t="str">
        <f>IFERROR(IF($A5="","",VLOOKUP($B5,Data!$A$8:$DX$107,64+AV$1,FALSE)),"")</f>
        <v/>
      </c>
      <c r="AW5" s="12" t="str">
        <f>IFERROR(IF($A5="","",VLOOKUP($B5,Data!$A$8:$DX$107,64+AW$1,FALSE)),"")</f>
        <v/>
      </c>
      <c r="AX5" s="12" t="str">
        <f>IFERROR(IF($A5="","",VLOOKUP($B5,Data!$A$8:$DX$107,64+AX$1,FALSE)),"")</f>
        <v/>
      </c>
      <c r="AY5" s="12" t="str">
        <f>IFERROR(IF($A5="","",VLOOKUP($B5,Data!$A$8:$DX$107,64+AY$1,FALSE)),"")</f>
        <v/>
      </c>
      <c r="AZ5" s="12" t="str">
        <f>IFERROR(IF($A5="","",VLOOKUP($B5,Data!$A$8:$DX$107,64+AZ$1,FALSE)),"")</f>
        <v/>
      </c>
      <c r="BA5" s="12" t="str">
        <f>IFERROR(IF($A5="","",VLOOKUP($B5,Data!$A$8:$DX$107,64+BA$1,FALSE)),"")</f>
        <v/>
      </c>
      <c r="BB5" s="12" t="str">
        <f>IFERROR(IF($A5="","",VLOOKUP($B5,Data!$A$8:$DX$107,64+BB$1,FALSE)),"")</f>
        <v/>
      </c>
      <c r="BC5" s="12" t="str">
        <f>IFERROR(IF($A5="","",VLOOKUP($B5,Data!$A$8:$DX$107,64+BC$1,FALSE)),"")</f>
        <v/>
      </c>
      <c r="BD5" s="12" t="str">
        <f>IFERROR(IF($A5="","",VLOOKUP($B5,Data!$A$8:$DX$107,64+BD$1,FALSE)),"")</f>
        <v/>
      </c>
      <c r="BE5" s="12" t="str">
        <f>IFERROR(IF($A5="","",VLOOKUP($B5,Data!$A$8:$DX$107,64+BE$1,FALSE)),"")</f>
        <v/>
      </c>
      <c r="BF5" s="12" t="str">
        <f>IFERROR(IF($A5="","",VLOOKUP($B5,Data!$A$8:$DX$107,64+BF$1,FALSE)),"")</f>
        <v/>
      </c>
      <c r="BG5" s="12" t="str">
        <f>IFERROR(IF($A5="","",VLOOKUP($B5,Data!$A$8:$DX$107,64+BG$1,FALSE)),"")</f>
        <v/>
      </c>
      <c r="BH5" s="12" t="str">
        <f>IFERROR(IF($A5="","",VLOOKUP($B5,Data!$A$8:$DX$107,64+BH$1,FALSE)),"")</f>
        <v/>
      </c>
      <c r="BI5" s="12" t="str">
        <f>IFERROR(IF($A5="","",VLOOKUP($B5,Data!$A$8:$DX$107,64+BI$1,FALSE)),"")</f>
        <v/>
      </c>
      <c r="BJ5" s="12" t="str">
        <f>IFERROR(IF($A5="","",VLOOKUP($B5,Data!$A$8:$DX$107,64+BJ$1,FALSE)),"")</f>
        <v/>
      </c>
      <c r="BK5" s="12" t="str">
        <f>IFERROR(IF($A5="","",VLOOKUP($B5,Data!$A$8:$DX$107,64+BK$1,FALSE)),"")</f>
        <v/>
      </c>
      <c r="BL5" s="12" t="str">
        <f>IFERROR(IF($A5="","",VLOOKUP($B5,Data!$A$8:$DX$107,125,FALSE)),"")</f>
        <v/>
      </c>
      <c r="BM5" s="12" t="str">
        <f>IFERROR(IF($A5="","",VLOOKUP($B5,Data!$A$8:$DX$107,126,FALSE)),"")</f>
        <v/>
      </c>
      <c r="BN5" s="31" t="str">
        <f>IFERROR(IF($A5="","",VLOOKUP($B5,Data!$A$8:$DX$107,127,FALSE)),"")</f>
        <v/>
      </c>
      <c r="BO5" s="12" t="str">
        <f>IF(A5="","",IF(B5&lt;=Registrasi!$E$7/2,"Atas",IF(B5&gt;(Registrasi!$E$7+1)/2,"Bawah","Tengah")))</f>
        <v/>
      </c>
      <c r="BP5" s="12" t="str">
        <f t="shared" si="3"/>
        <v/>
      </c>
      <c r="BQ5" s="12" t="str">
        <f t="shared" si="4"/>
        <v/>
      </c>
      <c r="BR5" s="12" t="str">
        <f t="shared" si="5"/>
        <v/>
      </c>
      <c r="BS5" s="12" t="str">
        <f t="shared" si="6"/>
        <v/>
      </c>
      <c r="BT5" s="12" t="str">
        <f t="shared" si="7"/>
        <v/>
      </c>
      <c r="BU5" s="12" t="str">
        <f t="shared" si="8"/>
        <v/>
      </c>
      <c r="BV5" s="12" t="str">
        <f t="shared" si="9"/>
        <v/>
      </c>
      <c r="BW5" s="12" t="str">
        <f t="shared" si="10"/>
        <v/>
      </c>
      <c r="BX5" s="12" t="str">
        <f t="shared" si="11"/>
        <v/>
      </c>
      <c r="BY5" s="12" t="str">
        <f t="shared" si="12"/>
        <v/>
      </c>
      <c r="BZ5" s="12" t="str">
        <f t="shared" si="13"/>
        <v/>
      </c>
      <c r="CA5" s="12" t="str">
        <f t="shared" si="14"/>
        <v/>
      </c>
      <c r="CB5" s="12" t="str">
        <f t="shared" si="15"/>
        <v/>
      </c>
      <c r="CC5" s="12" t="str">
        <f t="shared" si="16"/>
        <v/>
      </c>
      <c r="CD5" s="12" t="str">
        <f t="shared" si="17"/>
        <v/>
      </c>
      <c r="CE5" s="12" t="str">
        <f t="shared" si="18"/>
        <v/>
      </c>
      <c r="CF5" s="12" t="str">
        <f t="shared" si="19"/>
        <v/>
      </c>
      <c r="CG5" s="12" t="str">
        <f t="shared" si="20"/>
        <v/>
      </c>
      <c r="CH5" s="12" t="str">
        <f t="shared" si="21"/>
        <v/>
      </c>
      <c r="CI5" s="12" t="str">
        <f t="shared" si="22"/>
        <v/>
      </c>
      <c r="CJ5" s="12" t="str">
        <f t="shared" si="23"/>
        <v/>
      </c>
      <c r="CK5" s="12" t="str">
        <f t="shared" si="24"/>
        <v/>
      </c>
      <c r="CL5" s="12" t="str">
        <f t="shared" si="25"/>
        <v/>
      </c>
      <c r="CM5" s="12" t="str">
        <f t="shared" si="26"/>
        <v/>
      </c>
      <c r="CN5" s="12" t="str">
        <f t="shared" si="27"/>
        <v/>
      </c>
      <c r="CO5" s="12" t="str">
        <f t="shared" si="28"/>
        <v/>
      </c>
      <c r="CP5" s="12" t="str">
        <f t="shared" si="29"/>
        <v/>
      </c>
      <c r="CQ5" s="12" t="str">
        <f t="shared" si="30"/>
        <v/>
      </c>
      <c r="CR5" s="12" t="str">
        <f t="shared" si="31"/>
        <v/>
      </c>
      <c r="CS5" s="12" t="str">
        <f t="shared" si="32"/>
        <v/>
      </c>
      <c r="CT5" s="12" t="str">
        <f t="shared" si="33"/>
        <v/>
      </c>
      <c r="CU5" s="12" t="str">
        <f t="shared" si="34"/>
        <v/>
      </c>
      <c r="CV5" s="12" t="str">
        <f t="shared" si="35"/>
        <v/>
      </c>
      <c r="CW5" s="12" t="str">
        <f t="shared" si="36"/>
        <v/>
      </c>
      <c r="CX5" s="12" t="str">
        <f t="shared" si="37"/>
        <v/>
      </c>
      <c r="CY5" s="12" t="str">
        <f t="shared" si="38"/>
        <v/>
      </c>
      <c r="CZ5" s="12" t="str">
        <f t="shared" si="39"/>
        <v/>
      </c>
      <c r="DA5" s="12" t="str">
        <f t="shared" si="40"/>
        <v/>
      </c>
      <c r="DB5" s="12" t="str">
        <f t="shared" si="41"/>
        <v/>
      </c>
      <c r="DC5" s="12" t="str">
        <f t="shared" si="42"/>
        <v/>
      </c>
      <c r="DD5" s="12" t="str">
        <f t="shared" si="43"/>
        <v/>
      </c>
      <c r="DE5" s="12" t="str">
        <f t="shared" si="44"/>
        <v/>
      </c>
      <c r="DF5" s="12" t="str">
        <f t="shared" si="45"/>
        <v/>
      </c>
      <c r="DG5" s="12" t="str">
        <f t="shared" si="46"/>
        <v/>
      </c>
      <c r="DH5" s="12" t="str">
        <f t="shared" si="47"/>
        <v/>
      </c>
      <c r="DI5" s="12" t="str">
        <f t="shared" si="48"/>
        <v/>
      </c>
      <c r="DJ5" s="12" t="str">
        <f t="shared" si="49"/>
        <v/>
      </c>
      <c r="DK5" s="12" t="str">
        <f t="shared" si="50"/>
        <v/>
      </c>
      <c r="DL5" s="12" t="str">
        <f t="shared" si="51"/>
        <v/>
      </c>
      <c r="DM5" s="12" t="str">
        <f t="shared" si="52"/>
        <v/>
      </c>
      <c r="DN5" s="12" t="str">
        <f t="shared" si="53"/>
        <v/>
      </c>
      <c r="DO5" s="12" t="str">
        <f t="shared" si="54"/>
        <v/>
      </c>
      <c r="DP5" s="12" t="str">
        <f t="shared" si="55"/>
        <v/>
      </c>
      <c r="DQ5" s="12" t="str">
        <f t="shared" si="56"/>
        <v/>
      </c>
      <c r="DR5" s="12" t="str">
        <f t="shared" si="57"/>
        <v/>
      </c>
      <c r="DS5" s="12" t="str">
        <f t="shared" si="58"/>
        <v/>
      </c>
      <c r="DT5" s="12" t="str">
        <f t="shared" si="59"/>
        <v/>
      </c>
      <c r="DU5" s="12" t="str">
        <f t="shared" si="60"/>
        <v/>
      </c>
      <c r="DV5" s="12" t="str">
        <f t="shared" si="61"/>
        <v/>
      </c>
      <c r="DW5" s="12" t="str">
        <f t="shared" si="62"/>
        <v/>
      </c>
      <c r="DX5" s="12" t="str">
        <f t="shared" si="63"/>
        <v/>
      </c>
      <c r="DY5" s="12" t="str">
        <f t="shared" si="64"/>
        <v/>
      </c>
      <c r="DZ5" s="12" t="str">
        <f t="shared" si="65"/>
        <v/>
      </c>
      <c r="EA5" s="12" t="str">
        <f t="shared" si="66"/>
        <v/>
      </c>
      <c r="EB5" s="12" t="str">
        <f t="shared" si="67"/>
        <v/>
      </c>
      <c r="EC5" s="12" t="str">
        <f t="shared" si="68"/>
        <v/>
      </c>
      <c r="ED5" s="12" t="str">
        <f t="shared" si="69"/>
        <v/>
      </c>
      <c r="EE5" s="12" t="str">
        <f t="shared" si="70"/>
        <v/>
      </c>
      <c r="EF5" s="12" t="str">
        <f t="shared" si="71"/>
        <v/>
      </c>
      <c r="EG5" s="12" t="str">
        <f t="shared" si="72"/>
        <v/>
      </c>
      <c r="EH5" s="12" t="str">
        <f t="shared" si="73"/>
        <v/>
      </c>
      <c r="EI5" s="12" t="str">
        <f t="shared" si="74"/>
        <v/>
      </c>
      <c r="EJ5" s="12" t="str">
        <f t="shared" si="75"/>
        <v/>
      </c>
      <c r="EK5" s="12" t="str">
        <f t="shared" si="76"/>
        <v/>
      </c>
      <c r="EL5" s="12" t="str">
        <f t="shared" si="77"/>
        <v/>
      </c>
      <c r="EM5" s="12" t="str">
        <f t="shared" si="78"/>
        <v/>
      </c>
      <c r="EN5" s="12" t="str">
        <f t="shared" si="79"/>
        <v/>
      </c>
      <c r="EO5" s="12" t="str">
        <f t="shared" si="80"/>
        <v/>
      </c>
      <c r="EP5" s="12" t="str">
        <f t="shared" si="81"/>
        <v/>
      </c>
      <c r="EQ5" s="12" t="str">
        <f t="shared" si="82"/>
        <v/>
      </c>
      <c r="ER5" s="12" t="str">
        <f t="shared" si="83"/>
        <v/>
      </c>
      <c r="ES5" s="12" t="str">
        <f t="shared" si="84"/>
        <v/>
      </c>
      <c r="ET5" s="12" t="str">
        <f t="shared" si="85"/>
        <v/>
      </c>
      <c r="EU5" s="12" t="str">
        <f t="shared" si="86"/>
        <v/>
      </c>
      <c r="EV5" s="12" t="str">
        <f t="shared" si="87"/>
        <v/>
      </c>
      <c r="EW5" s="12" t="str">
        <f t="shared" si="88"/>
        <v/>
      </c>
      <c r="EX5" s="12" t="str">
        <f t="shared" si="89"/>
        <v/>
      </c>
      <c r="EY5" s="12" t="str">
        <f t="shared" si="90"/>
        <v/>
      </c>
      <c r="EZ5" s="12" t="str">
        <f t="shared" si="91"/>
        <v/>
      </c>
      <c r="FA5" s="12" t="str">
        <f t="shared" si="92"/>
        <v/>
      </c>
      <c r="FB5" s="12" t="str">
        <f t="shared" si="93"/>
        <v/>
      </c>
      <c r="FC5" s="12" t="str">
        <f t="shared" si="94"/>
        <v/>
      </c>
      <c r="FD5" s="12" t="str">
        <f t="shared" si="95"/>
        <v/>
      </c>
      <c r="FE5" s="12" t="str">
        <f t="shared" si="96"/>
        <v/>
      </c>
      <c r="FF5" s="12" t="str">
        <f t="shared" si="97"/>
        <v/>
      </c>
      <c r="FG5" s="12" t="str">
        <f t="shared" si="98"/>
        <v/>
      </c>
      <c r="FH5" s="12" t="str">
        <f t="shared" si="99"/>
        <v/>
      </c>
      <c r="FI5" s="12" t="str">
        <f t="shared" si="100"/>
        <v/>
      </c>
      <c r="FJ5" s="12" t="str">
        <f t="shared" si="101"/>
        <v/>
      </c>
      <c r="FK5" s="12" t="str">
        <f t="shared" si="102"/>
        <v/>
      </c>
      <c r="FL5" s="12" t="str">
        <f t="shared" si="103"/>
        <v/>
      </c>
      <c r="FM5" s="12" t="str">
        <f t="shared" si="104"/>
        <v/>
      </c>
      <c r="FN5" s="12" t="str">
        <f t="shared" si="105"/>
        <v/>
      </c>
      <c r="FO5" s="12" t="str">
        <f t="shared" si="106"/>
        <v/>
      </c>
      <c r="FP5" s="12" t="str">
        <f t="shared" si="107"/>
        <v/>
      </c>
      <c r="FQ5" s="12" t="str">
        <f t="shared" si="108"/>
        <v/>
      </c>
      <c r="FR5" s="12" t="str">
        <f t="shared" si="109"/>
        <v/>
      </c>
      <c r="FS5" s="12" t="str">
        <f t="shared" si="110"/>
        <v/>
      </c>
      <c r="FT5" s="12" t="str">
        <f t="shared" si="111"/>
        <v/>
      </c>
      <c r="FU5" s="12" t="str">
        <f t="shared" si="112"/>
        <v/>
      </c>
      <c r="FV5" s="12" t="str">
        <f t="shared" si="113"/>
        <v/>
      </c>
      <c r="FW5" s="12" t="str">
        <f t="shared" si="114"/>
        <v/>
      </c>
      <c r="FX5" s="12" t="str">
        <f t="shared" si="115"/>
        <v/>
      </c>
      <c r="FY5" s="12" t="str">
        <f t="shared" si="116"/>
        <v/>
      </c>
      <c r="FZ5" s="12" t="str">
        <f t="shared" si="117"/>
        <v/>
      </c>
      <c r="GA5" s="12" t="str">
        <f t="shared" si="118"/>
        <v/>
      </c>
      <c r="GB5" s="12" t="str">
        <f t="shared" si="119"/>
        <v/>
      </c>
      <c r="GC5" s="12" t="str">
        <f t="shared" si="120"/>
        <v/>
      </c>
      <c r="GD5" s="12" t="str">
        <f t="shared" si="121"/>
        <v/>
      </c>
      <c r="GE5" s="12" t="str">
        <f t="shared" si="122"/>
        <v/>
      </c>
    </row>
    <row r="6" spans="1:187" x14ac:dyDescent="0.25">
      <c r="A6" t="str">
        <f>Data!B12</f>
        <v/>
      </c>
      <c r="B6" s="12" t="str">
        <f t="shared" si="2"/>
        <v/>
      </c>
      <c r="C6" s="12" t="str">
        <f>IFERROR(IF(Data!B12="","",VLOOKUP(B6,Data!$A$8:$DX$107,3,FALSE)),"")</f>
        <v/>
      </c>
      <c r="D6" s="12" t="str">
        <f>IFERROR(IF($A6="","",VLOOKUP($B6,Data!$A$8:$DX$107,64+D$1,FALSE)),"")</f>
        <v/>
      </c>
      <c r="E6" s="12" t="str">
        <f>IFERROR(IF($A6="","",VLOOKUP($B6,Data!$A$8:$DX$107,64+E$1,FALSE)),"")</f>
        <v/>
      </c>
      <c r="F6" s="12" t="str">
        <f>IFERROR(IF($A6="","",VLOOKUP($B6,Data!$A$8:$DX$107,64+F$1,FALSE)),"")</f>
        <v/>
      </c>
      <c r="G6" s="12" t="str">
        <f>IFERROR(IF($A6="","",VLOOKUP($B6,Data!$A$8:$DX$107,64+G$1,FALSE)),"")</f>
        <v/>
      </c>
      <c r="H6" s="12" t="str">
        <f>IFERROR(IF($A6="","",VLOOKUP($B6,Data!$A$8:$DX$107,64+H$1,FALSE)),"")</f>
        <v/>
      </c>
      <c r="I6" s="12" t="str">
        <f>IFERROR(IF($A6="","",VLOOKUP($B6,Data!$A$8:$DX$107,64+I$1,FALSE)),"")</f>
        <v/>
      </c>
      <c r="J6" s="12" t="str">
        <f>IFERROR(IF($A6="","",VLOOKUP($B6,Data!$A$8:$DX$107,64+J$1,FALSE)),"")</f>
        <v/>
      </c>
      <c r="K6" s="12" t="str">
        <f>IFERROR(IF($A6="","",VLOOKUP($B6,Data!$A$8:$DX$107,64+K$1,FALSE)),"")</f>
        <v/>
      </c>
      <c r="L6" s="12" t="str">
        <f>IFERROR(IF($A6="","",VLOOKUP($B6,Data!$A$8:$DX$107,64+L$1,FALSE)),"")</f>
        <v/>
      </c>
      <c r="M6" s="12" t="str">
        <f>IFERROR(IF($A6="","",VLOOKUP($B6,Data!$A$8:$DX$107,64+M$1,FALSE)),"")</f>
        <v/>
      </c>
      <c r="N6" s="12" t="str">
        <f>IFERROR(IF($A6="","",VLOOKUP($B6,Data!$A$8:$DX$107,64+N$1,FALSE)),"")</f>
        <v/>
      </c>
      <c r="O6" s="12" t="str">
        <f>IFERROR(IF($A6="","",VLOOKUP($B6,Data!$A$8:$DX$107,64+O$1,FALSE)),"")</f>
        <v/>
      </c>
      <c r="P6" s="12" t="str">
        <f>IFERROR(IF($A6="","",VLOOKUP($B6,Data!$A$8:$DX$107,64+P$1,FALSE)),"")</f>
        <v/>
      </c>
      <c r="Q6" s="12" t="str">
        <f>IFERROR(IF($A6="","",VLOOKUP($B6,Data!$A$8:$DX$107,64+Q$1,FALSE)),"")</f>
        <v/>
      </c>
      <c r="R6" s="12" t="str">
        <f>IFERROR(IF($A6="","",VLOOKUP($B6,Data!$A$8:$DX$107,64+R$1,FALSE)),"")</f>
        <v/>
      </c>
      <c r="S6" s="12" t="str">
        <f>IFERROR(IF($A6="","",VLOOKUP($B6,Data!$A$8:$DX$107,64+S$1,FALSE)),"")</f>
        <v/>
      </c>
      <c r="T6" s="12" t="str">
        <f>IFERROR(IF($A6="","",VLOOKUP($B6,Data!$A$8:$DX$107,64+T$1,FALSE)),"")</f>
        <v/>
      </c>
      <c r="U6" s="12" t="str">
        <f>IFERROR(IF($A6="","",VLOOKUP($B6,Data!$A$8:$DX$107,64+U$1,FALSE)),"")</f>
        <v/>
      </c>
      <c r="V6" s="12" t="str">
        <f>IFERROR(IF($A6="","",VLOOKUP($B6,Data!$A$8:$DX$107,64+V$1,FALSE)),"")</f>
        <v/>
      </c>
      <c r="W6" s="12" t="str">
        <f>IFERROR(IF($A6="","",VLOOKUP($B6,Data!$A$8:$DX$107,64+W$1,FALSE)),"")</f>
        <v/>
      </c>
      <c r="X6" s="12" t="str">
        <f>IFERROR(IF($A6="","",VLOOKUP($B6,Data!$A$8:$DX$107,64+X$1,FALSE)),"")</f>
        <v/>
      </c>
      <c r="Y6" s="12" t="str">
        <f>IFERROR(IF($A6="","",VLOOKUP($B6,Data!$A$8:$DX$107,64+Y$1,FALSE)),"")</f>
        <v/>
      </c>
      <c r="Z6" s="12" t="str">
        <f>IFERROR(IF($A6="","",VLOOKUP($B6,Data!$A$8:$DX$107,64+Z$1,FALSE)),"")</f>
        <v/>
      </c>
      <c r="AA6" s="12" t="str">
        <f>IFERROR(IF($A6="","",VLOOKUP($B6,Data!$A$8:$DX$107,64+AA$1,FALSE)),"")</f>
        <v/>
      </c>
      <c r="AB6" s="12" t="str">
        <f>IFERROR(IF($A6="","",VLOOKUP($B6,Data!$A$8:$DX$107,64+AB$1,FALSE)),"")</f>
        <v/>
      </c>
      <c r="AC6" s="12" t="str">
        <f>IFERROR(IF($A6="","",VLOOKUP($B6,Data!$A$8:$DX$107,64+AC$1,FALSE)),"")</f>
        <v/>
      </c>
      <c r="AD6" s="12" t="str">
        <f>IFERROR(IF($A6="","",VLOOKUP($B6,Data!$A$8:$DX$107,64+AD$1,FALSE)),"")</f>
        <v/>
      </c>
      <c r="AE6" s="12" t="str">
        <f>IFERROR(IF($A6="","",VLOOKUP($B6,Data!$A$8:$DX$107,64+AE$1,FALSE)),"")</f>
        <v/>
      </c>
      <c r="AF6" s="12" t="str">
        <f>IFERROR(IF($A6="","",VLOOKUP($B6,Data!$A$8:$DX$107,64+AF$1,FALSE)),"")</f>
        <v/>
      </c>
      <c r="AG6" s="12" t="str">
        <f>IFERROR(IF($A6="","",VLOOKUP($B6,Data!$A$8:$DX$107,64+AG$1,FALSE)),"")</f>
        <v/>
      </c>
      <c r="AH6" s="12" t="str">
        <f>IFERROR(IF($A6="","",VLOOKUP($B6,Data!$A$8:$DX$107,64+AH$1,FALSE)),"")</f>
        <v/>
      </c>
      <c r="AI6" s="12" t="str">
        <f>IFERROR(IF($A6="","",VLOOKUP($B6,Data!$A$8:$DX$107,64+AI$1,FALSE)),"")</f>
        <v/>
      </c>
      <c r="AJ6" s="12" t="str">
        <f>IFERROR(IF($A6="","",VLOOKUP($B6,Data!$A$8:$DX$107,64+AJ$1,FALSE)),"")</f>
        <v/>
      </c>
      <c r="AK6" s="12" t="str">
        <f>IFERROR(IF($A6="","",VLOOKUP($B6,Data!$A$8:$DX$107,64+AK$1,FALSE)),"")</f>
        <v/>
      </c>
      <c r="AL6" s="12" t="str">
        <f>IFERROR(IF($A6="","",VLOOKUP($B6,Data!$A$8:$DX$107,64+AL$1,FALSE)),"")</f>
        <v/>
      </c>
      <c r="AM6" s="12" t="str">
        <f>IFERROR(IF($A6="","",VLOOKUP($B6,Data!$A$8:$DX$107,64+AM$1,FALSE)),"")</f>
        <v/>
      </c>
      <c r="AN6" s="12" t="str">
        <f>IFERROR(IF($A6="","",VLOOKUP($B6,Data!$A$8:$DX$107,64+AN$1,FALSE)),"")</f>
        <v/>
      </c>
      <c r="AO6" s="12" t="str">
        <f>IFERROR(IF($A6="","",VLOOKUP($B6,Data!$A$8:$DX$107,64+AO$1,FALSE)),"")</f>
        <v/>
      </c>
      <c r="AP6" s="12" t="str">
        <f>IFERROR(IF($A6="","",VLOOKUP($B6,Data!$A$8:$DX$107,64+AP$1,FALSE)),"")</f>
        <v/>
      </c>
      <c r="AQ6" s="12" t="str">
        <f>IFERROR(IF($A6="","",VLOOKUP($B6,Data!$A$8:$DX$107,64+AQ$1,FALSE)),"")</f>
        <v/>
      </c>
      <c r="AR6" s="12" t="str">
        <f>IFERROR(IF($A6="","",VLOOKUP($B6,Data!$A$8:$DX$107,64+AR$1,FALSE)),"")</f>
        <v/>
      </c>
      <c r="AS6" s="12" t="str">
        <f>IFERROR(IF($A6="","",VLOOKUP($B6,Data!$A$8:$DX$107,64+AS$1,FALSE)),"")</f>
        <v/>
      </c>
      <c r="AT6" s="12" t="str">
        <f>IFERROR(IF($A6="","",VLOOKUP($B6,Data!$A$8:$DX$107,64+AT$1,FALSE)),"")</f>
        <v/>
      </c>
      <c r="AU6" s="12" t="str">
        <f>IFERROR(IF($A6="","",VLOOKUP($B6,Data!$A$8:$DX$107,64+AU$1,FALSE)),"")</f>
        <v/>
      </c>
      <c r="AV6" s="12" t="str">
        <f>IFERROR(IF($A6="","",VLOOKUP($B6,Data!$A$8:$DX$107,64+AV$1,FALSE)),"")</f>
        <v/>
      </c>
      <c r="AW6" s="12" t="str">
        <f>IFERROR(IF($A6="","",VLOOKUP($B6,Data!$A$8:$DX$107,64+AW$1,FALSE)),"")</f>
        <v/>
      </c>
      <c r="AX6" s="12" t="str">
        <f>IFERROR(IF($A6="","",VLOOKUP($B6,Data!$A$8:$DX$107,64+AX$1,FALSE)),"")</f>
        <v/>
      </c>
      <c r="AY6" s="12" t="str">
        <f>IFERROR(IF($A6="","",VLOOKUP($B6,Data!$A$8:$DX$107,64+AY$1,FALSE)),"")</f>
        <v/>
      </c>
      <c r="AZ6" s="12" t="str">
        <f>IFERROR(IF($A6="","",VLOOKUP($B6,Data!$A$8:$DX$107,64+AZ$1,FALSE)),"")</f>
        <v/>
      </c>
      <c r="BA6" s="12" t="str">
        <f>IFERROR(IF($A6="","",VLOOKUP($B6,Data!$A$8:$DX$107,64+BA$1,FALSE)),"")</f>
        <v/>
      </c>
      <c r="BB6" s="12" t="str">
        <f>IFERROR(IF($A6="","",VLOOKUP($B6,Data!$A$8:$DX$107,64+BB$1,FALSE)),"")</f>
        <v/>
      </c>
      <c r="BC6" s="12" t="str">
        <f>IFERROR(IF($A6="","",VLOOKUP($B6,Data!$A$8:$DX$107,64+BC$1,FALSE)),"")</f>
        <v/>
      </c>
      <c r="BD6" s="12" t="str">
        <f>IFERROR(IF($A6="","",VLOOKUP($B6,Data!$A$8:$DX$107,64+BD$1,FALSE)),"")</f>
        <v/>
      </c>
      <c r="BE6" s="12" t="str">
        <f>IFERROR(IF($A6="","",VLOOKUP($B6,Data!$A$8:$DX$107,64+BE$1,FALSE)),"")</f>
        <v/>
      </c>
      <c r="BF6" s="12" t="str">
        <f>IFERROR(IF($A6="","",VLOOKUP($B6,Data!$A$8:$DX$107,64+BF$1,FALSE)),"")</f>
        <v/>
      </c>
      <c r="BG6" s="12" t="str">
        <f>IFERROR(IF($A6="","",VLOOKUP($B6,Data!$A$8:$DX$107,64+BG$1,FALSE)),"")</f>
        <v/>
      </c>
      <c r="BH6" s="12" t="str">
        <f>IFERROR(IF($A6="","",VLOOKUP($B6,Data!$A$8:$DX$107,64+BH$1,FALSE)),"")</f>
        <v/>
      </c>
      <c r="BI6" s="12" t="str">
        <f>IFERROR(IF($A6="","",VLOOKUP($B6,Data!$A$8:$DX$107,64+BI$1,FALSE)),"")</f>
        <v/>
      </c>
      <c r="BJ6" s="12" t="str">
        <f>IFERROR(IF($A6="","",VLOOKUP($B6,Data!$A$8:$DX$107,64+BJ$1,FALSE)),"")</f>
        <v/>
      </c>
      <c r="BK6" s="12" t="str">
        <f>IFERROR(IF($A6="","",VLOOKUP($B6,Data!$A$8:$DX$107,64+BK$1,FALSE)),"")</f>
        <v/>
      </c>
      <c r="BL6" s="12" t="str">
        <f>IFERROR(IF($A6="","",VLOOKUP($B6,Data!$A$8:$DX$107,125,FALSE)),"")</f>
        <v/>
      </c>
      <c r="BM6" s="12" t="str">
        <f>IFERROR(IF($A6="","",VLOOKUP($B6,Data!$A$8:$DX$107,126,FALSE)),"")</f>
        <v/>
      </c>
      <c r="BN6" s="31" t="str">
        <f>IFERROR(IF($A6="","",VLOOKUP($B6,Data!$A$8:$DX$107,127,FALSE)),"")</f>
        <v/>
      </c>
      <c r="BO6" s="12" t="str">
        <f>IF(A6="","",IF(B6&lt;=Registrasi!$E$7/2,"Atas",IF(B6&gt;(Registrasi!$E$7+1)/2,"Bawah","Tengah")))</f>
        <v/>
      </c>
      <c r="BP6" s="12" t="str">
        <f t="shared" si="3"/>
        <v/>
      </c>
      <c r="BQ6" s="12" t="str">
        <f t="shared" si="4"/>
        <v/>
      </c>
      <c r="BR6" s="12" t="str">
        <f t="shared" si="5"/>
        <v/>
      </c>
      <c r="BS6" s="12" t="str">
        <f t="shared" si="6"/>
        <v/>
      </c>
      <c r="BT6" s="12" t="str">
        <f t="shared" si="7"/>
        <v/>
      </c>
      <c r="BU6" s="12" t="str">
        <f t="shared" si="8"/>
        <v/>
      </c>
      <c r="BV6" s="12" t="str">
        <f t="shared" si="9"/>
        <v/>
      </c>
      <c r="BW6" s="12" t="str">
        <f t="shared" si="10"/>
        <v/>
      </c>
      <c r="BX6" s="12" t="str">
        <f t="shared" si="11"/>
        <v/>
      </c>
      <c r="BY6" s="12" t="str">
        <f t="shared" si="12"/>
        <v/>
      </c>
      <c r="BZ6" s="12" t="str">
        <f t="shared" si="13"/>
        <v/>
      </c>
      <c r="CA6" s="12" t="str">
        <f t="shared" si="14"/>
        <v/>
      </c>
      <c r="CB6" s="12" t="str">
        <f t="shared" si="15"/>
        <v/>
      </c>
      <c r="CC6" s="12" t="str">
        <f t="shared" si="16"/>
        <v/>
      </c>
      <c r="CD6" s="12" t="str">
        <f t="shared" si="17"/>
        <v/>
      </c>
      <c r="CE6" s="12" t="str">
        <f t="shared" si="18"/>
        <v/>
      </c>
      <c r="CF6" s="12" t="str">
        <f t="shared" si="19"/>
        <v/>
      </c>
      <c r="CG6" s="12" t="str">
        <f t="shared" si="20"/>
        <v/>
      </c>
      <c r="CH6" s="12" t="str">
        <f t="shared" si="21"/>
        <v/>
      </c>
      <c r="CI6" s="12" t="str">
        <f t="shared" si="22"/>
        <v/>
      </c>
      <c r="CJ6" s="12" t="str">
        <f t="shared" si="23"/>
        <v/>
      </c>
      <c r="CK6" s="12" t="str">
        <f t="shared" si="24"/>
        <v/>
      </c>
      <c r="CL6" s="12" t="str">
        <f t="shared" si="25"/>
        <v/>
      </c>
      <c r="CM6" s="12" t="str">
        <f t="shared" si="26"/>
        <v/>
      </c>
      <c r="CN6" s="12" t="str">
        <f t="shared" si="27"/>
        <v/>
      </c>
      <c r="CO6" s="12" t="str">
        <f t="shared" si="28"/>
        <v/>
      </c>
      <c r="CP6" s="12" t="str">
        <f t="shared" si="29"/>
        <v/>
      </c>
      <c r="CQ6" s="12" t="str">
        <f t="shared" si="30"/>
        <v/>
      </c>
      <c r="CR6" s="12" t="str">
        <f t="shared" si="31"/>
        <v/>
      </c>
      <c r="CS6" s="12" t="str">
        <f t="shared" si="32"/>
        <v/>
      </c>
      <c r="CT6" s="12" t="str">
        <f t="shared" si="33"/>
        <v/>
      </c>
      <c r="CU6" s="12" t="str">
        <f t="shared" si="34"/>
        <v/>
      </c>
      <c r="CV6" s="12" t="str">
        <f t="shared" si="35"/>
        <v/>
      </c>
      <c r="CW6" s="12" t="str">
        <f t="shared" si="36"/>
        <v/>
      </c>
      <c r="CX6" s="12" t="str">
        <f t="shared" si="37"/>
        <v/>
      </c>
      <c r="CY6" s="12" t="str">
        <f t="shared" si="38"/>
        <v/>
      </c>
      <c r="CZ6" s="12" t="str">
        <f t="shared" si="39"/>
        <v/>
      </c>
      <c r="DA6" s="12" t="str">
        <f t="shared" si="40"/>
        <v/>
      </c>
      <c r="DB6" s="12" t="str">
        <f t="shared" si="41"/>
        <v/>
      </c>
      <c r="DC6" s="12" t="str">
        <f t="shared" si="42"/>
        <v/>
      </c>
      <c r="DD6" s="12" t="str">
        <f t="shared" si="43"/>
        <v/>
      </c>
      <c r="DE6" s="12" t="str">
        <f t="shared" si="44"/>
        <v/>
      </c>
      <c r="DF6" s="12" t="str">
        <f t="shared" si="45"/>
        <v/>
      </c>
      <c r="DG6" s="12" t="str">
        <f t="shared" si="46"/>
        <v/>
      </c>
      <c r="DH6" s="12" t="str">
        <f t="shared" si="47"/>
        <v/>
      </c>
      <c r="DI6" s="12" t="str">
        <f t="shared" si="48"/>
        <v/>
      </c>
      <c r="DJ6" s="12" t="str">
        <f t="shared" si="49"/>
        <v/>
      </c>
      <c r="DK6" s="12" t="str">
        <f t="shared" si="50"/>
        <v/>
      </c>
      <c r="DL6" s="12" t="str">
        <f t="shared" si="51"/>
        <v/>
      </c>
      <c r="DM6" s="12" t="str">
        <f t="shared" si="52"/>
        <v/>
      </c>
      <c r="DN6" s="12" t="str">
        <f t="shared" si="53"/>
        <v/>
      </c>
      <c r="DO6" s="12" t="str">
        <f t="shared" si="54"/>
        <v/>
      </c>
      <c r="DP6" s="12" t="str">
        <f t="shared" si="55"/>
        <v/>
      </c>
      <c r="DQ6" s="12" t="str">
        <f t="shared" si="56"/>
        <v/>
      </c>
      <c r="DR6" s="12" t="str">
        <f t="shared" si="57"/>
        <v/>
      </c>
      <c r="DS6" s="12" t="str">
        <f t="shared" si="58"/>
        <v/>
      </c>
      <c r="DT6" s="12" t="str">
        <f t="shared" si="59"/>
        <v/>
      </c>
      <c r="DU6" s="12" t="str">
        <f t="shared" si="60"/>
        <v/>
      </c>
      <c r="DV6" s="12" t="str">
        <f t="shared" si="61"/>
        <v/>
      </c>
      <c r="DW6" s="12" t="str">
        <f t="shared" si="62"/>
        <v/>
      </c>
      <c r="DX6" s="12" t="str">
        <f t="shared" si="63"/>
        <v/>
      </c>
      <c r="DY6" s="12" t="str">
        <f t="shared" si="64"/>
        <v/>
      </c>
      <c r="DZ6" s="12" t="str">
        <f t="shared" si="65"/>
        <v/>
      </c>
      <c r="EA6" s="12" t="str">
        <f t="shared" si="66"/>
        <v/>
      </c>
      <c r="EB6" s="12" t="str">
        <f t="shared" si="67"/>
        <v/>
      </c>
      <c r="EC6" s="12" t="str">
        <f t="shared" si="68"/>
        <v/>
      </c>
      <c r="ED6" s="12" t="str">
        <f t="shared" si="69"/>
        <v/>
      </c>
      <c r="EE6" s="12" t="str">
        <f t="shared" si="70"/>
        <v/>
      </c>
      <c r="EF6" s="12" t="str">
        <f t="shared" si="71"/>
        <v/>
      </c>
      <c r="EG6" s="12" t="str">
        <f t="shared" si="72"/>
        <v/>
      </c>
      <c r="EH6" s="12" t="str">
        <f t="shared" si="73"/>
        <v/>
      </c>
      <c r="EI6" s="12" t="str">
        <f t="shared" si="74"/>
        <v/>
      </c>
      <c r="EJ6" s="12" t="str">
        <f t="shared" si="75"/>
        <v/>
      </c>
      <c r="EK6" s="12" t="str">
        <f t="shared" si="76"/>
        <v/>
      </c>
      <c r="EL6" s="12" t="str">
        <f t="shared" si="77"/>
        <v/>
      </c>
      <c r="EM6" s="12" t="str">
        <f t="shared" si="78"/>
        <v/>
      </c>
      <c r="EN6" s="12" t="str">
        <f t="shared" si="79"/>
        <v/>
      </c>
      <c r="EO6" s="12" t="str">
        <f t="shared" si="80"/>
        <v/>
      </c>
      <c r="EP6" s="12" t="str">
        <f t="shared" si="81"/>
        <v/>
      </c>
      <c r="EQ6" s="12" t="str">
        <f t="shared" si="82"/>
        <v/>
      </c>
      <c r="ER6" s="12" t="str">
        <f t="shared" si="83"/>
        <v/>
      </c>
      <c r="ES6" s="12" t="str">
        <f t="shared" si="84"/>
        <v/>
      </c>
      <c r="ET6" s="12" t="str">
        <f t="shared" si="85"/>
        <v/>
      </c>
      <c r="EU6" s="12" t="str">
        <f t="shared" si="86"/>
        <v/>
      </c>
      <c r="EV6" s="12" t="str">
        <f t="shared" si="87"/>
        <v/>
      </c>
      <c r="EW6" s="12" t="str">
        <f t="shared" si="88"/>
        <v/>
      </c>
      <c r="EX6" s="12" t="str">
        <f t="shared" si="89"/>
        <v/>
      </c>
      <c r="EY6" s="12" t="str">
        <f t="shared" si="90"/>
        <v/>
      </c>
      <c r="EZ6" s="12" t="str">
        <f t="shared" si="91"/>
        <v/>
      </c>
      <c r="FA6" s="12" t="str">
        <f t="shared" si="92"/>
        <v/>
      </c>
      <c r="FB6" s="12" t="str">
        <f t="shared" si="93"/>
        <v/>
      </c>
      <c r="FC6" s="12" t="str">
        <f t="shared" si="94"/>
        <v/>
      </c>
      <c r="FD6" s="12" t="str">
        <f t="shared" si="95"/>
        <v/>
      </c>
      <c r="FE6" s="12" t="str">
        <f t="shared" si="96"/>
        <v/>
      </c>
      <c r="FF6" s="12" t="str">
        <f t="shared" si="97"/>
        <v/>
      </c>
      <c r="FG6" s="12" t="str">
        <f t="shared" si="98"/>
        <v/>
      </c>
      <c r="FH6" s="12" t="str">
        <f t="shared" si="99"/>
        <v/>
      </c>
      <c r="FI6" s="12" t="str">
        <f t="shared" si="100"/>
        <v/>
      </c>
      <c r="FJ6" s="12" t="str">
        <f t="shared" si="101"/>
        <v/>
      </c>
      <c r="FK6" s="12" t="str">
        <f t="shared" si="102"/>
        <v/>
      </c>
      <c r="FL6" s="12" t="str">
        <f t="shared" si="103"/>
        <v/>
      </c>
      <c r="FM6" s="12" t="str">
        <f t="shared" si="104"/>
        <v/>
      </c>
      <c r="FN6" s="12" t="str">
        <f t="shared" si="105"/>
        <v/>
      </c>
      <c r="FO6" s="12" t="str">
        <f t="shared" si="106"/>
        <v/>
      </c>
      <c r="FP6" s="12" t="str">
        <f t="shared" si="107"/>
        <v/>
      </c>
      <c r="FQ6" s="12" t="str">
        <f t="shared" si="108"/>
        <v/>
      </c>
      <c r="FR6" s="12" t="str">
        <f t="shared" si="109"/>
        <v/>
      </c>
      <c r="FS6" s="12" t="str">
        <f t="shared" si="110"/>
        <v/>
      </c>
      <c r="FT6" s="12" t="str">
        <f t="shared" si="111"/>
        <v/>
      </c>
      <c r="FU6" s="12" t="str">
        <f t="shared" si="112"/>
        <v/>
      </c>
      <c r="FV6" s="12" t="str">
        <f t="shared" si="113"/>
        <v/>
      </c>
      <c r="FW6" s="12" t="str">
        <f t="shared" si="114"/>
        <v/>
      </c>
      <c r="FX6" s="12" t="str">
        <f t="shared" si="115"/>
        <v/>
      </c>
      <c r="FY6" s="12" t="str">
        <f t="shared" si="116"/>
        <v/>
      </c>
      <c r="FZ6" s="12" t="str">
        <f t="shared" si="117"/>
        <v/>
      </c>
      <c r="GA6" s="12" t="str">
        <f t="shared" si="118"/>
        <v/>
      </c>
      <c r="GB6" s="12" t="str">
        <f t="shared" si="119"/>
        <v/>
      </c>
      <c r="GC6" s="12" t="str">
        <f t="shared" si="120"/>
        <v/>
      </c>
      <c r="GD6" s="12" t="str">
        <f t="shared" si="121"/>
        <v/>
      </c>
      <c r="GE6" s="12" t="str">
        <f t="shared" si="122"/>
        <v/>
      </c>
    </row>
    <row r="7" spans="1:187" x14ac:dyDescent="0.25">
      <c r="A7" t="str">
        <f>Data!B13</f>
        <v/>
      </c>
      <c r="B7" s="12" t="str">
        <f t="shared" si="2"/>
        <v/>
      </c>
      <c r="C7" s="12" t="str">
        <f>IFERROR(IF(Data!B13="","",VLOOKUP(B7,Data!$A$8:$DX$107,3,FALSE)),"")</f>
        <v/>
      </c>
      <c r="D7" s="12" t="str">
        <f>IFERROR(IF($A7="","",VLOOKUP($B7,Data!$A$8:$DX$107,64+D$1,FALSE)),"")</f>
        <v/>
      </c>
      <c r="E7" s="12" t="str">
        <f>IFERROR(IF($A7="","",VLOOKUP($B7,Data!$A$8:$DX$107,64+E$1,FALSE)),"")</f>
        <v/>
      </c>
      <c r="F7" s="12" t="str">
        <f>IFERROR(IF($A7="","",VLOOKUP($B7,Data!$A$8:$DX$107,64+F$1,FALSE)),"")</f>
        <v/>
      </c>
      <c r="G7" s="12" t="str">
        <f>IFERROR(IF($A7="","",VLOOKUP($B7,Data!$A$8:$DX$107,64+G$1,FALSE)),"")</f>
        <v/>
      </c>
      <c r="H7" s="12" t="str">
        <f>IFERROR(IF($A7="","",VLOOKUP($B7,Data!$A$8:$DX$107,64+H$1,FALSE)),"")</f>
        <v/>
      </c>
      <c r="I7" s="12" t="str">
        <f>IFERROR(IF($A7="","",VLOOKUP($B7,Data!$A$8:$DX$107,64+I$1,FALSE)),"")</f>
        <v/>
      </c>
      <c r="J7" s="12" t="str">
        <f>IFERROR(IF($A7="","",VLOOKUP($B7,Data!$A$8:$DX$107,64+J$1,FALSE)),"")</f>
        <v/>
      </c>
      <c r="K7" s="12" t="str">
        <f>IFERROR(IF($A7="","",VLOOKUP($B7,Data!$A$8:$DX$107,64+K$1,FALSE)),"")</f>
        <v/>
      </c>
      <c r="L7" s="12" t="str">
        <f>IFERROR(IF($A7="","",VLOOKUP($B7,Data!$A$8:$DX$107,64+L$1,FALSE)),"")</f>
        <v/>
      </c>
      <c r="M7" s="12" t="str">
        <f>IFERROR(IF($A7="","",VLOOKUP($B7,Data!$A$8:$DX$107,64+M$1,FALSE)),"")</f>
        <v/>
      </c>
      <c r="N7" s="12" t="str">
        <f>IFERROR(IF($A7="","",VLOOKUP($B7,Data!$A$8:$DX$107,64+N$1,FALSE)),"")</f>
        <v/>
      </c>
      <c r="O7" s="12" t="str">
        <f>IFERROR(IF($A7="","",VLOOKUP($B7,Data!$A$8:$DX$107,64+O$1,FALSE)),"")</f>
        <v/>
      </c>
      <c r="P7" s="12" t="str">
        <f>IFERROR(IF($A7="","",VLOOKUP($B7,Data!$A$8:$DX$107,64+P$1,FALSE)),"")</f>
        <v/>
      </c>
      <c r="Q7" s="12" t="str">
        <f>IFERROR(IF($A7="","",VLOOKUP($B7,Data!$A$8:$DX$107,64+Q$1,FALSE)),"")</f>
        <v/>
      </c>
      <c r="R7" s="12" t="str">
        <f>IFERROR(IF($A7="","",VLOOKUP($B7,Data!$A$8:$DX$107,64+R$1,FALSE)),"")</f>
        <v/>
      </c>
      <c r="S7" s="12" t="str">
        <f>IFERROR(IF($A7="","",VLOOKUP($B7,Data!$A$8:$DX$107,64+S$1,FALSE)),"")</f>
        <v/>
      </c>
      <c r="T7" s="12" t="str">
        <f>IFERROR(IF($A7="","",VLOOKUP($B7,Data!$A$8:$DX$107,64+T$1,FALSE)),"")</f>
        <v/>
      </c>
      <c r="U7" s="12" t="str">
        <f>IFERROR(IF($A7="","",VLOOKUP($B7,Data!$A$8:$DX$107,64+U$1,FALSE)),"")</f>
        <v/>
      </c>
      <c r="V7" s="12" t="str">
        <f>IFERROR(IF($A7="","",VLOOKUP($B7,Data!$A$8:$DX$107,64+V$1,FALSE)),"")</f>
        <v/>
      </c>
      <c r="W7" s="12" t="str">
        <f>IFERROR(IF($A7="","",VLOOKUP($B7,Data!$A$8:$DX$107,64+W$1,FALSE)),"")</f>
        <v/>
      </c>
      <c r="X7" s="12" t="str">
        <f>IFERROR(IF($A7="","",VLOOKUP($B7,Data!$A$8:$DX$107,64+X$1,FALSE)),"")</f>
        <v/>
      </c>
      <c r="Y7" s="12" t="str">
        <f>IFERROR(IF($A7="","",VLOOKUP($B7,Data!$A$8:$DX$107,64+Y$1,FALSE)),"")</f>
        <v/>
      </c>
      <c r="Z7" s="12" t="str">
        <f>IFERROR(IF($A7="","",VLOOKUP($B7,Data!$A$8:$DX$107,64+Z$1,FALSE)),"")</f>
        <v/>
      </c>
      <c r="AA7" s="12" t="str">
        <f>IFERROR(IF($A7="","",VLOOKUP($B7,Data!$A$8:$DX$107,64+AA$1,FALSE)),"")</f>
        <v/>
      </c>
      <c r="AB7" s="12" t="str">
        <f>IFERROR(IF($A7="","",VLOOKUP($B7,Data!$A$8:$DX$107,64+AB$1,FALSE)),"")</f>
        <v/>
      </c>
      <c r="AC7" s="12" t="str">
        <f>IFERROR(IF($A7="","",VLOOKUP($B7,Data!$A$8:$DX$107,64+AC$1,FALSE)),"")</f>
        <v/>
      </c>
      <c r="AD7" s="12" t="str">
        <f>IFERROR(IF($A7="","",VLOOKUP($B7,Data!$A$8:$DX$107,64+AD$1,FALSE)),"")</f>
        <v/>
      </c>
      <c r="AE7" s="12" t="str">
        <f>IFERROR(IF($A7="","",VLOOKUP($B7,Data!$A$8:$DX$107,64+AE$1,FALSE)),"")</f>
        <v/>
      </c>
      <c r="AF7" s="12" t="str">
        <f>IFERROR(IF($A7="","",VLOOKUP($B7,Data!$A$8:$DX$107,64+AF$1,FALSE)),"")</f>
        <v/>
      </c>
      <c r="AG7" s="12" t="str">
        <f>IFERROR(IF($A7="","",VLOOKUP($B7,Data!$A$8:$DX$107,64+AG$1,FALSE)),"")</f>
        <v/>
      </c>
      <c r="AH7" s="12" t="str">
        <f>IFERROR(IF($A7="","",VLOOKUP($B7,Data!$A$8:$DX$107,64+AH$1,FALSE)),"")</f>
        <v/>
      </c>
      <c r="AI7" s="12" t="str">
        <f>IFERROR(IF($A7="","",VLOOKUP($B7,Data!$A$8:$DX$107,64+AI$1,FALSE)),"")</f>
        <v/>
      </c>
      <c r="AJ7" s="12" t="str">
        <f>IFERROR(IF($A7="","",VLOOKUP($B7,Data!$A$8:$DX$107,64+AJ$1,FALSE)),"")</f>
        <v/>
      </c>
      <c r="AK7" s="12" t="str">
        <f>IFERROR(IF($A7="","",VLOOKUP($B7,Data!$A$8:$DX$107,64+AK$1,FALSE)),"")</f>
        <v/>
      </c>
      <c r="AL7" s="12" t="str">
        <f>IFERROR(IF($A7="","",VLOOKUP($B7,Data!$A$8:$DX$107,64+AL$1,FALSE)),"")</f>
        <v/>
      </c>
      <c r="AM7" s="12" t="str">
        <f>IFERROR(IF($A7="","",VLOOKUP($B7,Data!$A$8:$DX$107,64+AM$1,FALSE)),"")</f>
        <v/>
      </c>
      <c r="AN7" s="12" t="str">
        <f>IFERROR(IF($A7="","",VLOOKUP($B7,Data!$A$8:$DX$107,64+AN$1,FALSE)),"")</f>
        <v/>
      </c>
      <c r="AO7" s="12" t="str">
        <f>IFERROR(IF($A7="","",VLOOKUP($B7,Data!$A$8:$DX$107,64+AO$1,FALSE)),"")</f>
        <v/>
      </c>
      <c r="AP7" s="12" t="str">
        <f>IFERROR(IF($A7="","",VLOOKUP($B7,Data!$A$8:$DX$107,64+AP$1,FALSE)),"")</f>
        <v/>
      </c>
      <c r="AQ7" s="12" t="str">
        <f>IFERROR(IF($A7="","",VLOOKUP($B7,Data!$A$8:$DX$107,64+AQ$1,FALSE)),"")</f>
        <v/>
      </c>
      <c r="AR7" s="12" t="str">
        <f>IFERROR(IF($A7="","",VLOOKUP($B7,Data!$A$8:$DX$107,64+AR$1,FALSE)),"")</f>
        <v/>
      </c>
      <c r="AS7" s="12" t="str">
        <f>IFERROR(IF($A7="","",VLOOKUP($B7,Data!$A$8:$DX$107,64+AS$1,FALSE)),"")</f>
        <v/>
      </c>
      <c r="AT7" s="12" t="str">
        <f>IFERROR(IF($A7="","",VLOOKUP($B7,Data!$A$8:$DX$107,64+AT$1,FALSE)),"")</f>
        <v/>
      </c>
      <c r="AU7" s="12" t="str">
        <f>IFERROR(IF($A7="","",VLOOKUP($B7,Data!$A$8:$DX$107,64+AU$1,FALSE)),"")</f>
        <v/>
      </c>
      <c r="AV7" s="12" t="str">
        <f>IFERROR(IF($A7="","",VLOOKUP($B7,Data!$A$8:$DX$107,64+AV$1,FALSE)),"")</f>
        <v/>
      </c>
      <c r="AW7" s="12" t="str">
        <f>IFERROR(IF($A7="","",VLOOKUP($B7,Data!$A$8:$DX$107,64+AW$1,FALSE)),"")</f>
        <v/>
      </c>
      <c r="AX7" s="12" t="str">
        <f>IFERROR(IF($A7="","",VLOOKUP($B7,Data!$A$8:$DX$107,64+AX$1,FALSE)),"")</f>
        <v/>
      </c>
      <c r="AY7" s="12" t="str">
        <f>IFERROR(IF($A7="","",VLOOKUP($B7,Data!$A$8:$DX$107,64+AY$1,FALSE)),"")</f>
        <v/>
      </c>
      <c r="AZ7" s="12" t="str">
        <f>IFERROR(IF($A7="","",VLOOKUP($B7,Data!$A$8:$DX$107,64+AZ$1,FALSE)),"")</f>
        <v/>
      </c>
      <c r="BA7" s="12" t="str">
        <f>IFERROR(IF($A7="","",VLOOKUP($B7,Data!$A$8:$DX$107,64+BA$1,FALSE)),"")</f>
        <v/>
      </c>
      <c r="BB7" s="12" t="str">
        <f>IFERROR(IF($A7="","",VLOOKUP($B7,Data!$A$8:$DX$107,64+BB$1,FALSE)),"")</f>
        <v/>
      </c>
      <c r="BC7" s="12" t="str">
        <f>IFERROR(IF($A7="","",VLOOKUP($B7,Data!$A$8:$DX$107,64+BC$1,FALSE)),"")</f>
        <v/>
      </c>
      <c r="BD7" s="12" t="str">
        <f>IFERROR(IF($A7="","",VLOOKUP($B7,Data!$A$8:$DX$107,64+BD$1,FALSE)),"")</f>
        <v/>
      </c>
      <c r="BE7" s="12" t="str">
        <f>IFERROR(IF($A7="","",VLOOKUP($B7,Data!$A$8:$DX$107,64+BE$1,FALSE)),"")</f>
        <v/>
      </c>
      <c r="BF7" s="12" t="str">
        <f>IFERROR(IF($A7="","",VLOOKUP($B7,Data!$A$8:$DX$107,64+BF$1,FALSE)),"")</f>
        <v/>
      </c>
      <c r="BG7" s="12" t="str">
        <f>IFERROR(IF($A7="","",VLOOKUP($B7,Data!$A$8:$DX$107,64+BG$1,FALSE)),"")</f>
        <v/>
      </c>
      <c r="BH7" s="12" t="str">
        <f>IFERROR(IF($A7="","",VLOOKUP($B7,Data!$A$8:$DX$107,64+BH$1,FALSE)),"")</f>
        <v/>
      </c>
      <c r="BI7" s="12" t="str">
        <f>IFERROR(IF($A7="","",VLOOKUP($B7,Data!$A$8:$DX$107,64+BI$1,FALSE)),"")</f>
        <v/>
      </c>
      <c r="BJ7" s="12" t="str">
        <f>IFERROR(IF($A7="","",VLOOKUP($B7,Data!$A$8:$DX$107,64+BJ$1,FALSE)),"")</f>
        <v/>
      </c>
      <c r="BK7" s="12" t="str">
        <f>IFERROR(IF($A7="","",VLOOKUP($B7,Data!$A$8:$DX$107,64+BK$1,FALSE)),"")</f>
        <v/>
      </c>
      <c r="BL7" s="12" t="str">
        <f>IFERROR(IF($A7="","",VLOOKUP($B7,Data!$A$8:$DX$107,125,FALSE)),"")</f>
        <v/>
      </c>
      <c r="BM7" s="12" t="str">
        <f>IFERROR(IF($A7="","",VLOOKUP($B7,Data!$A$8:$DX$107,126,FALSE)),"")</f>
        <v/>
      </c>
      <c r="BN7" s="31" t="str">
        <f>IFERROR(IF($A7="","",VLOOKUP($B7,Data!$A$8:$DX$107,127,FALSE)),"")</f>
        <v/>
      </c>
      <c r="BO7" s="12" t="str">
        <f>IF(A7="","",IF(B7&lt;=Registrasi!$E$7/2,"Atas",IF(B7&gt;(Registrasi!$E$7+1)/2,"Bawah","Tengah")))</f>
        <v/>
      </c>
      <c r="BP7" s="12" t="str">
        <f t="shared" si="3"/>
        <v/>
      </c>
      <c r="BQ7" s="12" t="str">
        <f t="shared" si="4"/>
        <v/>
      </c>
      <c r="BR7" s="12" t="str">
        <f t="shared" si="5"/>
        <v/>
      </c>
      <c r="BS7" s="12" t="str">
        <f t="shared" si="6"/>
        <v/>
      </c>
      <c r="BT7" s="12" t="str">
        <f t="shared" si="7"/>
        <v/>
      </c>
      <c r="BU7" s="12" t="str">
        <f t="shared" si="8"/>
        <v/>
      </c>
      <c r="BV7" s="12" t="str">
        <f t="shared" si="9"/>
        <v/>
      </c>
      <c r="BW7" s="12" t="str">
        <f t="shared" si="10"/>
        <v/>
      </c>
      <c r="BX7" s="12" t="str">
        <f t="shared" si="11"/>
        <v/>
      </c>
      <c r="BY7" s="12" t="str">
        <f t="shared" si="12"/>
        <v/>
      </c>
      <c r="BZ7" s="12" t="str">
        <f t="shared" si="13"/>
        <v/>
      </c>
      <c r="CA7" s="12" t="str">
        <f t="shared" si="14"/>
        <v/>
      </c>
      <c r="CB7" s="12" t="str">
        <f t="shared" si="15"/>
        <v/>
      </c>
      <c r="CC7" s="12" t="str">
        <f t="shared" si="16"/>
        <v/>
      </c>
      <c r="CD7" s="12" t="str">
        <f t="shared" si="17"/>
        <v/>
      </c>
      <c r="CE7" s="12" t="str">
        <f t="shared" si="18"/>
        <v/>
      </c>
      <c r="CF7" s="12" t="str">
        <f t="shared" si="19"/>
        <v/>
      </c>
      <c r="CG7" s="12" t="str">
        <f t="shared" si="20"/>
        <v/>
      </c>
      <c r="CH7" s="12" t="str">
        <f t="shared" si="21"/>
        <v/>
      </c>
      <c r="CI7" s="12" t="str">
        <f t="shared" si="22"/>
        <v/>
      </c>
      <c r="CJ7" s="12" t="str">
        <f t="shared" si="23"/>
        <v/>
      </c>
      <c r="CK7" s="12" t="str">
        <f t="shared" si="24"/>
        <v/>
      </c>
      <c r="CL7" s="12" t="str">
        <f t="shared" si="25"/>
        <v/>
      </c>
      <c r="CM7" s="12" t="str">
        <f t="shared" si="26"/>
        <v/>
      </c>
      <c r="CN7" s="12" t="str">
        <f t="shared" si="27"/>
        <v/>
      </c>
      <c r="CO7" s="12" t="str">
        <f t="shared" si="28"/>
        <v/>
      </c>
      <c r="CP7" s="12" t="str">
        <f t="shared" si="29"/>
        <v/>
      </c>
      <c r="CQ7" s="12" t="str">
        <f t="shared" si="30"/>
        <v/>
      </c>
      <c r="CR7" s="12" t="str">
        <f t="shared" si="31"/>
        <v/>
      </c>
      <c r="CS7" s="12" t="str">
        <f t="shared" si="32"/>
        <v/>
      </c>
      <c r="CT7" s="12" t="str">
        <f t="shared" si="33"/>
        <v/>
      </c>
      <c r="CU7" s="12" t="str">
        <f t="shared" si="34"/>
        <v/>
      </c>
      <c r="CV7" s="12" t="str">
        <f t="shared" si="35"/>
        <v/>
      </c>
      <c r="CW7" s="12" t="str">
        <f t="shared" si="36"/>
        <v/>
      </c>
      <c r="CX7" s="12" t="str">
        <f t="shared" si="37"/>
        <v/>
      </c>
      <c r="CY7" s="12" t="str">
        <f t="shared" si="38"/>
        <v/>
      </c>
      <c r="CZ7" s="12" t="str">
        <f t="shared" si="39"/>
        <v/>
      </c>
      <c r="DA7" s="12" t="str">
        <f t="shared" si="40"/>
        <v/>
      </c>
      <c r="DB7" s="12" t="str">
        <f t="shared" si="41"/>
        <v/>
      </c>
      <c r="DC7" s="12" t="str">
        <f t="shared" si="42"/>
        <v/>
      </c>
      <c r="DD7" s="12" t="str">
        <f t="shared" si="43"/>
        <v/>
      </c>
      <c r="DE7" s="12" t="str">
        <f t="shared" si="44"/>
        <v/>
      </c>
      <c r="DF7" s="12" t="str">
        <f t="shared" si="45"/>
        <v/>
      </c>
      <c r="DG7" s="12" t="str">
        <f t="shared" si="46"/>
        <v/>
      </c>
      <c r="DH7" s="12" t="str">
        <f t="shared" si="47"/>
        <v/>
      </c>
      <c r="DI7" s="12" t="str">
        <f t="shared" si="48"/>
        <v/>
      </c>
      <c r="DJ7" s="12" t="str">
        <f t="shared" si="49"/>
        <v/>
      </c>
      <c r="DK7" s="12" t="str">
        <f t="shared" si="50"/>
        <v/>
      </c>
      <c r="DL7" s="12" t="str">
        <f t="shared" si="51"/>
        <v/>
      </c>
      <c r="DM7" s="12" t="str">
        <f t="shared" si="52"/>
        <v/>
      </c>
      <c r="DN7" s="12" t="str">
        <f t="shared" si="53"/>
        <v/>
      </c>
      <c r="DO7" s="12" t="str">
        <f t="shared" si="54"/>
        <v/>
      </c>
      <c r="DP7" s="12" t="str">
        <f t="shared" si="55"/>
        <v/>
      </c>
      <c r="DQ7" s="12" t="str">
        <f t="shared" si="56"/>
        <v/>
      </c>
      <c r="DR7" s="12" t="str">
        <f t="shared" si="57"/>
        <v/>
      </c>
      <c r="DS7" s="12" t="str">
        <f t="shared" si="58"/>
        <v/>
      </c>
      <c r="DT7" s="12" t="str">
        <f t="shared" si="59"/>
        <v/>
      </c>
      <c r="DU7" s="12" t="str">
        <f t="shared" si="60"/>
        <v/>
      </c>
      <c r="DV7" s="12" t="str">
        <f t="shared" si="61"/>
        <v/>
      </c>
      <c r="DW7" s="12" t="str">
        <f t="shared" si="62"/>
        <v/>
      </c>
      <c r="DX7" s="12" t="str">
        <f t="shared" si="63"/>
        <v/>
      </c>
      <c r="DY7" s="12" t="str">
        <f t="shared" si="64"/>
        <v/>
      </c>
      <c r="DZ7" s="12" t="str">
        <f t="shared" si="65"/>
        <v/>
      </c>
      <c r="EA7" s="12" t="str">
        <f t="shared" si="66"/>
        <v/>
      </c>
      <c r="EB7" s="12" t="str">
        <f t="shared" si="67"/>
        <v/>
      </c>
      <c r="EC7" s="12" t="str">
        <f t="shared" si="68"/>
        <v/>
      </c>
      <c r="ED7" s="12" t="str">
        <f t="shared" si="69"/>
        <v/>
      </c>
      <c r="EE7" s="12" t="str">
        <f t="shared" si="70"/>
        <v/>
      </c>
      <c r="EF7" s="12" t="str">
        <f t="shared" si="71"/>
        <v/>
      </c>
      <c r="EG7" s="12" t="str">
        <f t="shared" si="72"/>
        <v/>
      </c>
      <c r="EH7" s="12" t="str">
        <f t="shared" si="73"/>
        <v/>
      </c>
      <c r="EI7" s="12" t="str">
        <f t="shared" si="74"/>
        <v/>
      </c>
      <c r="EJ7" s="12" t="str">
        <f t="shared" si="75"/>
        <v/>
      </c>
      <c r="EK7" s="12" t="str">
        <f t="shared" si="76"/>
        <v/>
      </c>
      <c r="EL7" s="12" t="str">
        <f t="shared" si="77"/>
        <v/>
      </c>
      <c r="EM7" s="12" t="str">
        <f t="shared" si="78"/>
        <v/>
      </c>
      <c r="EN7" s="12" t="str">
        <f t="shared" si="79"/>
        <v/>
      </c>
      <c r="EO7" s="12" t="str">
        <f t="shared" si="80"/>
        <v/>
      </c>
      <c r="EP7" s="12" t="str">
        <f t="shared" si="81"/>
        <v/>
      </c>
      <c r="EQ7" s="12" t="str">
        <f t="shared" si="82"/>
        <v/>
      </c>
      <c r="ER7" s="12" t="str">
        <f t="shared" si="83"/>
        <v/>
      </c>
      <c r="ES7" s="12" t="str">
        <f t="shared" si="84"/>
        <v/>
      </c>
      <c r="ET7" s="12" t="str">
        <f t="shared" si="85"/>
        <v/>
      </c>
      <c r="EU7" s="12" t="str">
        <f t="shared" si="86"/>
        <v/>
      </c>
      <c r="EV7" s="12" t="str">
        <f t="shared" si="87"/>
        <v/>
      </c>
      <c r="EW7" s="12" t="str">
        <f t="shared" si="88"/>
        <v/>
      </c>
      <c r="EX7" s="12" t="str">
        <f t="shared" si="89"/>
        <v/>
      </c>
      <c r="EY7" s="12" t="str">
        <f t="shared" si="90"/>
        <v/>
      </c>
      <c r="EZ7" s="12" t="str">
        <f t="shared" si="91"/>
        <v/>
      </c>
      <c r="FA7" s="12" t="str">
        <f t="shared" si="92"/>
        <v/>
      </c>
      <c r="FB7" s="12" t="str">
        <f t="shared" si="93"/>
        <v/>
      </c>
      <c r="FC7" s="12" t="str">
        <f t="shared" si="94"/>
        <v/>
      </c>
      <c r="FD7" s="12" t="str">
        <f t="shared" si="95"/>
        <v/>
      </c>
      <c r="FE7" s="12" t="str">
        <f t="shared" si="96"/>
        <v/>
      </c>
      <c r="FF7" s="12" t="str">
        <f t="shared" si="97"/>
        <v/>
      </c>
      <c r="FG7" s="12" t="str">
        <f t="shared" si="98"/>
        <v/>
      </c>
      <c r="FH7" s="12" t="str">
        <f t="shared" si="99"/>
        <v/>
      </c>
      <c r="FI7" s="12" t="str">
        <f t="shared" si="100"/>
        <v/>
      </c>
      <c r="FJ7" s="12" t="str">
        <f t="shared" si="101"/>
        <v/>
      </c>
      <c r="FK7" s="12" t="str">
        <f t="shared" si="102"/>
        <v/>
      </c>
      <c r="FL7" s="12" t="str">
        <f t="shared" si="103"/>
        <v/>
      </c>
      <c r="FM7" s="12" t="str">
        <f t="shared" si="104"/>
        <v/>
      </c>
      <c r="FN7" s="12" t="str">
        <f t="shared" si="105"/>
        <v/>
      </c>
      <c r="FO7" s="12" t="str">
        <f t="shared" si="106"/>
        <v/>
      </c>
      <c r="FP7" s="12" t="str">
        <f t="shared" si="107"/>
        <v/>
      </c>
      <c r="FQ7" s="12" t="str">
        <f t="shared" si="108"/>
        <v/>
      </c>
      <c r="FR7" s="12" t="str">
        <f t="shared" si="109"/>
        <v/>
      </c>
      <c r="FS7" s="12" t="str">
        <f t="shared" si="110"/>
        <v/>
      </c>
      <c r="FT7" s="12" t="str">
        <f t="shared" si="111"/>
        <v/>
      </c>
      <c r="FU7" s="12" t="str">
        <f t="shared" si="112"/>
        <v/>
      </c>
      <c r="FV7" s="12" t="str">
        <f t="shared" si="113"/>
        <v/>
      </c>
      <c r="FW7" s="12" t="str">
        <f t="shared" si="114"/>
        <v/>
      </c>
      <c r="FX7" s="12" t="str">
        <f t="shared" si="115"/>
        <v/>
      </c>
      <c r="FY7" s="12" t="str">
        <f t="shared" si="116"/>
        <v/>
      </c>
      <c r="FZ7" s="12" t="str">
        <f t="shared" si="117"/>
        <v/>
      </c>
      <c r="GA7" s="12" t="str">
        <f t="shared" si="118"/>
        <v/>
      </c>
      <c r="GB7" s="12" t="str">
        <f t="shared" si="119"/>
        <v/>
      </c>
      <c r="GC7" s="12" t="str">
        <f t="shared" si="120"/>
        <v/>
      </c>
      <c r="GD7" s="12" t="str">
        <f t="shared" si="121"/>
        <v/>
      </c>
      <c r="GE7" s="12" t="str">
        <f t="shared" si="122"/>
        <v/>
      </c>
    </row>
    <row r="8" spans="1:187" x14ac:dyDescent="0.25">
      <c r="A8" t="str">
        <f>Data!B14</f>
        <v/>
      </c>
      <c r="B8" s="12" t="str">
        <f t="shared" si="2"/>
        <v/>
      </c>
      <c r="C8" s="12" t="str">
        <f>IFERROR(IF(Data!B14="","",VLOOKUP(B8,Data!$A$8:$DX$107,3,FALSE)),"")</f>
        <v/>
      </c>
      <c r="D8" s="12" t="str">
        <f>IFERROR(IF($A8="","",VLOOKUP($B8,Data!$A$8:$DX$107,64+D$1,FALSE)),"")</f>
        <v/>
      </c>
      <c r="E8" s="12" t="str">
        <f>IFERROR(IF($A8="","",VLOOKUP($B8,Data!$A$8:$DX$107,64+E$1,FALSE)),"")</f>
        <v/>
      </c>
      <c r="F8" s="12" t="str">
        <f>IFERROR(IF($A8="","",VLOOKUP($B8,Data!$A$8:$DX$107,64+F$1,FALSE)),"")</f>
        <v/>
      </c>
      <c r="G8" s="12" t="str">
        <f>IFERROR(IF($A8="","",VLOOKUP($B8,Data!$A$8:$DX$107,64+G$1,FALSE)),"")</f>
        <v/>
      </c>
      <c r="H8" s="12" t="str">
        <f>IFERROR(IF($A8="","",VLOOKUP($B8,Data!$A$8:$DX$107,64+H$1,FALSE)),"")</f>
        <v/>
      </c>
      <c r="I8" s="12" t="str">
        <f>IFERROR(IF($A8="","",VLOOKUP($B8,Data!$A$8:$DX$107,64+I$1,FALSE)),"")</f>
        <v/>
      </c>
      <c r="J8" s="12" t="str">
        <f>IFERROR(IF($A8="","",VLOOKUP($B8,Data!$A$8:$DX$107,64+J$1,FALSE)),"")</f>
        <v/>
      </c>
      <c r="K8" s="12" t="str">
        <f>IFERROR(IF($A8="","",VLOOKUP($B8,Data!$A$8:$DX$107,64+K$1,FALSE)),"")</f>
        <v/>
      </c>
      <c r="L8" s="12" t="str">
        <f>IFERROR(IF($A8="","",VLOOKUP($B8,Data!$A$8:$DX$107,64+L$1,FALSE)),"")</f>
        <v/>
      </c>
      <c r="M8" s="12" t="str">
        <f>IFERROR(IF($A8="","",VLOOKUP($B8,Data!$A$8:$DX$107,64+M$1,FALSE)),"")</f>
        <v/>
      </c>
      <c r="N8" s="12" t="str">
        <f>IFERROR(IF($A8="","",VLOOKUP($B8,Data!$A$8:$DX$107,64+N$1,FALSE)),"")</f>
        <v/>
      </c>
      <c r="O8" s="12" t="str">
        <f>IFERROR(IF($A8="","",VLOOKUP($B8,Data!$A$8:$DX$107,64+O$1,FALSE)),"")</f>
        <v/>
      </c>
      <c r="P8" s="12" t="str">
        <f>IFERROR(IF($A8="","",VLOOKUP($B8,Data!$A$8:$DX$107,64+P$1,FALSE)),"")</f>
        <v/>
      </c>
      <c r="Q8" s="12" t="str">
        <f>IFERROR(IF($A8="","",VLOOKUP($B8,Data!$A$8:$DX$107,64+Q$1,FALSE)),"")</f>
        <v/>
      </c>
      <c r="R8" s="12" t="str">
        <f>IFERROR(IF($A8="","",VLOOKUP($B8,Data!$A$8:$DX$107,64+R$1,FALSE)),"")</f>
        <v/>
      </c>
      <c r="S8" s="12" t="str">
        <f>IFERROR(IF($A8="","",VLOOKUP($B8,Data!$A$8:$DX$107,64+S$1,FALSE)),"")</f>
        <v/>
      </c>
      <c r="T8" s="12" t="str">
        <f>IFERROR(IF($A8="","",VLOOKUP($B8,Data!$A$8:$DX$107,64+T$1,FALSE)),"")</f>
        <v/>
      </c>
      <c r="U8" s="12" t="str">
        <f>IFERROR(IF($A8="","",VLOOKUP($B8,Data!$A$8:$DX$107,64+U$1,FALSE)),"")</f>
        <v/>
      </c>
      <c r="V8" s="12" t="str">
        <f>IFERROR(IF($A8="","",VLOOKUP($B8,Data!$A$8:$DX$107,64+V$1,FALSE)),"")</f>
        <v/>
      </c>
      <c r="W8" s="12" t="str">
        <f>IFERROR(IF($A8="","",VLOOKUP($B8,Data!$A$8:$DX$107,64+W$1,FALSE)),"")</f>
        <v/>
      </c>
      <c r="X8" s="12" t="str">
        <f>IFERROR(IF($A8="","",VLOOKUP($B8,Data!$A$8:$DX$107,64+X$1,FALSE)),"")</f>
        <v/>
      </c>
      <c r="Y8" s="12" t="str">
        <f>IFERROR(IF($A8="","",VLOOKUP($B8,Data!$A$8:$DX$107,64+Y$1,FALSE)),"")</f>
        <v/>
      </c>
      <c r="Z8" s="12" t="str">
        <f>IFERROR(IF($A8="","",VLOOKUP($B8,Data!$A$8:$DX$107,64+Z$1,FALSE)),"")</f>
        <v/>
      </c>
      <c r="AA8" s="12" t="str">
        <f>IFERROR(IF($A8="","",VLOOKUP($B8,Data!$A$8:$DX$107,64+AA$1,FALSE)),"")</f>
        <v/>
      </c>
      <c r="AB8" s="12" t="str">
        <f>IFERROR(IF($A8="","",VLOOKUP($B8,Data!$A$8:$DX$107,64+AB$1,FALSE)),"")</f>
        <v/>
      </c>
      <c r="AC8" s="12" t="str">
        <f>IFERROR(IF($A8="","",VLOOKUP($B8,Data!$A$8:$DX$107,64+AC$1,FALSE)),"")</f>
        <v/>
      </c>
      <c r="AD8" s="12" t="str">
        <f>IFERROR(IF($A8="","",VLOOKUP($B8,Data!$A$8:$DX$107,64+AD$1,FALSE)),"")</f>
        <v/>
      </c>
      <c r="AE8" s="12" t="str">
        <f>IFERROR(IF($A8="","",VLOOKUP($B8,Data!$A$8:$DX$107,64+AE$1,FALSE)),"")</f>
        <v/>
      </c>
      <c r="AF8" s="12" t="str">
        <f>IFERROR(IF($A8="","",VLOOKUP($B8,Data!$A$8:$DX$107,64+AF$1,FALSE)),"")</f>
        <v/>
      </c>
      <c r="AG8" s="12" t="str">
        <f>IFERROR(IF($A8="","",VLOOKUP($B8,Data!$A$8:$DX$107,64+AG$1,FALSE)),"")</f>
        <v/>
      </c>
      <c r="AH8" s="12" t="str">
        <f>IFERROR(IF($A8="","",VLOOKUP($B8,Data!$A$8:$DX$107,64+AH$1,FALSE)),"")</f>
        <v/>
      </c>
      <c r="AI8" s="12" t="str">
        <f>IFERROR(IF($A8="","",VLOOKUP($B8,Data!$A$8:$DX$107,64+AI$1,FALSE)),"")</f>
        <v/>
      </c>
      <c r="AJ8" s="12" t="str">
        <f>IFERROR(IF($A8="","",VLOOKUP($B8,Data!$A$8:$DX$107,64+AJ$1,FALSE)),"")</f>
        <v/>
      </c>
      <c r="AK8" s="12" t="str">
        <f>IFERROR(IF($A8="","",VLOOKUP($B8,Data!$A$8:$DX$107,64+AK$1,FALSE)),"")</f>
        <v/>
      </c>
      <c r="AL8" s="12" t="str">
        <f>IFERROR(IF($A8="","",VLOOKUP($B8,Data!$A$8:$DX$107,64+AL$1,FALSE)),"")</f>
        <v/>
      </c>
      <c r="AM8" s="12" t="str">
        <f>IFERROR(IF($A8="","",VLOOKUP($B8,Data!$A$8:$DX$107,64+AM$1,FALSE)),"")</f>
        <v/>
      </c>
      <c r="AN8" s="12" t="str">
        <f>IFERROR(IF($A8="","",VLOOKUP($B8,Data!$A$8:$DX$107,64+AN$1,FALSE)),"")</f>
        <v/>
      </c>
      <c r="AO8" s="12" t="str">
        <f>IFERROR(IF($A8="","",VLOOKUP($B8,Data!$A$8:$DX$107,64+AO$1,FALSE)),"")</f>
        <v/>
      </c>
      <c r="AP8" s="12" t="str">
        <f>IFERROR(IF($A8="","",VLOOKUP($B8,Data!$A$8:$DX$107,64+AP$1,FALSE)),"")</f>
        <v/>
      </c>
      <c r="AQ8" s="12" t="str">
        <f>IFERROR(IF($A8="","",VLOOKUP($B8,Data!$A$8:$DX$107,64+AQ$1,FALSE)),"")</f>
        <v/>
      </c>
      <c r="AR8" s="12" t="str">
        <f>IFERROR(IF($A8="","",VLOOKUP($B8,Data!$A$8:$DX$107,64+AR$1,FALSE)),"")</f>
        <v/>
      </c>
      <c r="AS8" s="12" t="str">
        <f>IFERROR(IF($A8="","",VLOOKUP($B8,Data!$A$8:$DX$107,64+AS$1,FALSE)),"")</f>
        <v/>
      </c>
      <c r="AT8" s="12" t="str">
        <f>IFERROR(IF($A8="","",VLOOKUP($B8,Data!$A$8:$DX$107,64+AT$1,FALSE)),"")</f>
        <v/>
      </c>
      <c r="AU8" s="12" t="str">
        <f>IFERROR(IF($A8="","",VLOOKUP($B8,Data!$A$8:$DX$107,64+AU$1,FALSE)),"")</f>
        <v/>
      </c>
      <c r="AV8" s="12" t="str">
        <f>IFERROR(IF($A8="","",VLOOKUP($B8,Data!$A$8:$DX$107,64+AV$1,FALSE)),"")</f>
        <v/>
      </c>
      <c r="AW8" s="12" t="str">
        <f>IFERROR(IF($A8="","",VLOOKUP($B8,Data!$A$8:$DX$107,64+AW$1,FALSE)),"")</f>
        <v/>
      </c>
      <c r="AX8" s="12" t="str">
        <f>IFERROR(IF($A8="","",VLOOKUP($B8,Data!$A$8:$DX$107,64+AX$1,FALSE)),"")</f>
        <v/>
      </c>
      <c r="AY8" s="12" t="str">
        <f>IFERROR(IF($A8="","",VLOOKUP($B8,Data!$A$8:$DX$107,64+AY$1,FALSE)),"")</f>
        <v/>
      </c>
      <c r="AZ8" s="12" t="str">
        <f>IFERROR(IF($A8="","",VLOOKUP($B8,Data!$A$8:$DX$107,64+AZ$1,FALSE)),"")</f>
        <v/>
      </c>
      <c r="BA8" s="12" t="str">
        <f>IFERROR(IF($A8="","",VLOOKUP($B8,Data!$A$8:$DX$107,64+BA$1,FALSE)),"")</f>
        <v/>
      </c>
      <c r="BB8" s="12" t="str">
        <f>IFERROR(IF($A8="","",VLOOKUP($B8,Data!$A$8:$DX$107,64+BB$1,FALSE)),"")</f>
        <v/>
      </c>
      <c r="BC8" s="12" t="str">
        <f>IFERROR(IF($A8="","",VLOOKUP($B8,Data!$A$8:$DX$107,64+BC$1,FALSE)),"")</f>
        <v/>
      </c>
      <c r="BD8" s="12" t="str">
        <f>IFERROR(IF($A8="","",VLOOKUP($B8,Data!$A$8:$DX$107,64+BD$1,FALSE)),"")</f>
        <v/>
      </c>
      <c r="BE8" s="12" t="str">
        <f>IFERROR(IF($A8="","",VLOOKUP($B8,Data!$A$8:$DX$107,64+BE$1,FALSE)),"")</f>
        <v/>
      </c>
      <c r="BF8" s="12" t="str">
        <f>IFERROR(IF($A8="","",VLOOKUP($B8,Data!$A$8:$DX$107,64+BF$1,FALSE)),"")</f>
        <v/>
      </c>
      <c r="BG8" s="12" t="str">
        <f>IFERROR(IF($A8="","",VLOOKUP($B8,Data!$A$8:$DX$107,64+BG$1,FALSE)),"")</f>
        <v/>
      </c>
      <c r="BH8" s="12" t="str">
        <f>IFERROR(IF($A8="","",VLOOKUP($B8,Data!$A$8:$DX$107,64+BH$1,FALSE)),"")</f>
        <v/>
      </c>
      <c r="BI8" s="12" t="str">
        <f>IFERROR(IF($A8="","",VLOOKUP($B8,Data!$A$8:$DX$107,64+BI$1,FALSE)),"")</f>
        <v/>
      </c>
      <c r="BJ8" s="12" t="str">
        <f>IFERROR(IF($A8="","",VLOOKUP($B8,Data!$A$8:$DX$107,64+BJ$1,FALSE)),"")</f>
        <v/>
      </c>
      <c r="BK8" s="12" t="str">
        <f>IFERROR(IF($A8="","",VLOOKUP($B8,Data!$A$8:$DX$107,64+BK$1,FALSE)),"")</f>
        <v/>
      </c>
      <c r="BL8" s="12" t="str">
        <f>IFERROR(IF($A8="","",VLOOKUP($B8,Data!$A$8:$DX$107,125,FALSE)),"")</f>
        <v/>
      </c>
      <c r="BM8" s="12" t="str">
        <f>IFERROR(IF($A8="","",VLOOKUP($B8,Data!$A$8:$DX$107,126,FALSE)),"")</f>
        <v/>
      </c>
      <c r="BN8" s="31" t="str">
        <f>IFERROR(IF($A8="","",VLOOKUP($B8,Data!$A$8:$DX$107,127,FALSE)),"")</f>
        <v/>
      </c>
      <c r="BO8" s="12" t="str">
        <f>IF(A8="","",IF(B8&lt;=Registrasi!$E$7/2,"Atas",IF(B8&gt;(Registrasi!$E$7+1)/2,"Bawah","Tengah")))</f>
        <v/>
      </c>
      <c r="BP8" s="12" t="str">
        <f t="shared" si="3"/>
        <v/>
      </c>
      <c r="BQ8" s="12" t="str">
        <f t="shared" si="4"/>
        <v/>
      </c>
      <c r="BR8" s="12" t="str">
        <f t="shared" si="5"/>
        <v/>
      </c>
      <c r="BS8" s="12" t="str">
        <f t="shared" si="6"/>
        <v/>
      </c>
      <c r="BT8" s="12" t="str">
        <f t="shared" si="7"/>
        <v/>
      </c>
      <c r="BU8" s="12" t="str">
        <f t="shared" si="8"/>
        <v/>
      </c>
      <c r="BV8" s="12" t="str">
        <f t="shared" si="9"/>
        <v/>
      </c>
      <c r="BW8" s="12" t="str">
        <f t="shared" si="10"/>
        <v/>
      </c>
      <c r="BX8" s="12" t="str">
        <f t="shared" si="11"/>
        <v/>
      </c>
      <c r="BY8" s="12" t="str">
        <f t="shared" si="12"/>
        <v/>
      </c>
      <c r="BZ8" s="12" t="str">
        <f t="shared" si="13"/>
        <v/>
      </c>
      <c r="CA8" s="12" t="str">
        <f t="shared" si="14"/>
        <v/>
      </c>
      <c r="CB8" s="12" t="str">
        <f t="shared" si="15"/>
        <v/>
      </c>
      <c r="CC8" s="12" t="str">
        <f t="shared" si="16"/>
        <v/>
      </c>
      <c r="CD8" s="12" t="str">
        <f t="shared" si="17"/>
        <v/>
      </c>
      <c r="CE8" s="12" t="str">
        <f t="shared" si="18"/>
        <v/>
      </c>
      <c r="CF8" s="12" t="str">
        <f t="shared" si="19"/>
        <v/>
      </c>
      <c r="CG8" s="12" t="str">
        <f t="shared" si="20"/>
        <v/>
      </c>
      <c r="CH8" s="12" t="str">
        <f t="shared" si="21"/>
        <v/>
      </c>
      <c r="CI8" s="12" t="str">
        <f t="shared" si="22"/>
        <v/>
      </c>
      <c r="CJ8" s="12" t="str">
        <f t="shared" si="23"/>
        <v/>
      </c>
      <c r="CK8" s="12" t="str">
        <f t="shared" si="24"/>
        <v/>
      </c>
      <c r="CL8" s="12" t="str">
        <f t="shared" si="25"/>
        <v/>
      </c>
      <c r="CM8" s="12" t="str">
        <f t="shared" si="26"/>
        <v/>
      </c>
      <c r="CN8" s="12" t="str">
        <f t="shared" si="27"/>
        <v/>
      </c>
      <c r="CO8" s="12" t="str">
        <f t="shared" si="28"/>
        <v/>
      </c>
      <c r="CP8" s="12" t="str">
        <f t="shared" si="29"/>
        <v/>
      </c>
      <c r="CQ8" s="12" t="str">
        <f t="shared" si="30"/>
        <v/>
      </c>
      <c r="CR8" s="12" t="str">
        <f t="shared" si="31"/>
        <v/>
      </c>
      <c r="CS8" s="12" t="str">
        <f t="shared" si="32"/>
        <v/>
      </c>
      <c r="CT8" s="12" t="str">
        <f t="shared" si="33"/>
        <v/>
      </c>
      <c r="CU8" s="12" t="str">
        <f t="shared" si="34"/>
        <v/>
      </c>
      <c r="CV8" s="12" t="str">
        <f t="shared" si="35"/>
        <v/>
      </c>
      <c r="CW8" s="12" t="str">
        <f t="shared" si="36"/>
        <v/>
      </c>
      <c r="CX8" s="12" t="str">
        <f t="shared" si="37"/>
        <v/>
      </c>
      <c r="CY8" s="12" t="str">
        <f t="shared" si="38"/>
        <v/>
      </c>
      <c r="CZ8" s="12" t="str">
        <f t="shared" si="39"/>
        <v/>
      </c>
      <c r="DA8" s="12" t="str">
        <f t="shared" si="40"/>
        <v/>
      </c>
      <c r="DB8" s="12" t="str">
        <f t="shared" si="41"/>
        <v/>
      </c>
      <c r="DC8" s="12" t="str">
        <f t="shared" si="42"/>
        <v/>
      </c>
      <c r="DD8" s="12" t="str">
        <f t="shared" si="43"/>
        <v/>
      </c>
      <c r="DE8" s="12" t="str">
        <f t="shared" si="44"/>
        <v/>
      </c>
      <c r="DF8" s="12" t="str">
        <f t="shared" si="45"/>
        <v/>
      </c>
      <c r="DG8" s="12" t="str">
        <f t="shared" si="46"/>
        <v/>
      </c>
      <c r="DH8" s="12" t="str">
        <f t="shared" si="47"/>
        <v/>
      </c>
      <c r="DI8" s="12" t="str">
        <f t="shared" si="48"/>
        <v/>
      </c>
      <c r="DJ8" s="12" t="str">
        <f t="shared" si="49"/>
        <v/>
      </c>
      <c r="DK8" s="12" t="str">
        <f t="shared" si="50"/>
        <v/>
      </c>
      <c r="DL8" s="12" t="str">
        <f t="shared" si="51"/>
        <v/>
      </c>
      <c r="DM8" s="12" t="str">
        <f t="shared" si="52"/>
        <v/>
      </c>
      <c r="DN8" s="12" t="str">
        <f t="shared" si="53"/>
        <v/>
      </c>
      <c r="DO8" s="12" t="str">
        <f t="shared" si="54"/>
        <v/>
      </c>
      <c r="DP8" s="12" t="str">
        <f t="shared" si="55"/>
        <v/>
      </c>
      <c r="DQ8" s="12" t="str">
        <f t="shared" si="56"/>
        <v/>
      </c>
      <c r="DR8" s="12" t="str">
        <f t="shared" si="57"/>
        <v/>
      </c>
      <c r="DS8" s="12" t="str">
        <f t="shared" si="58"/>
        <v/>
      </c>
      <c r="DT8" s="12" t="str">
        <f t="shared" si="59"/>
        <v/>
      </c>
      <c r="DU8" s="12" t="str">
        <f t="shared" si="60"/>
        <v/>
      </c>
      <c r="DV8" s="12" t="str">
        <f t="shared" si="61"/>
        <v/>
      </c>
      <c r="DW8" s="12" t="str">
        <f t="shared" si="62"/>
        <v/>
      </c>
      <c r="DX8" s="12" t="str">
        <f t="shared" si="63"/>
        <v/>
      </c>
      <c r="DY8" s="12" t="str">
        <f t="shared" si="64"/>
        <v/>
      </c>
      <c r="DZ8" s="12" t="str">
        <f t="shared" si="65"/>
        <v/>
      </c>
      <c r="EA8" s="12" t="str">
        <f t="shared" si="66"/>
        <v/>
      </c>
      <c r="EB8" s="12" t="str">
        <f t="shared" si="67"/>
        <v/>
      </c>
      <c r="EC8" s="12" t="str">
        <f t="shared" si="68"/>
        <v/>
      </c>
      <c r="ED8" s="12" t="str">
        <f t="shared" si="69"/>
        <v/>
      </c>
      <c r="EE8" s="12" t="str">
        <f t="shared" si="70"/>
        <v/>
      </c>
      <c r="EF8" s="12" t="str">
        <f t="shared" si="71"/>
        <v/>
      </c>
      <c r="EG8" s="12" t="str">
        <f t="shared" si="72"/>
        <v/>
      </c>
      <c r="EH8" s="12" t="str">
        <f t="shared" si="73"/>
        <v/>
      </c>
      <c r="EI8" s="12" t="str">
        <f t="shared" si="74"/>
        <v/>
      </c>
      <c r="EJ8" s="12" t="str">
        <f t="shared" si="75"/>
        <v/>
      </c>
      <c r="EK8" s="12" t="str">
        <f t="shared" si="76"/>
        <v/>
      </c>
      <c r="EL8" s="12" t="str">
        <f t="shared" si="77"/>
        <v/>
      </c>
      <c r="EM8" s="12" t="str">
        <f t="shared" si="78"/>
        <v/>
      </c>
      <c r="EN8" s="12" t="str">
        <f t="shared" si="79"/>
        <v/>
      </c>
      <c r="EO8" s="12" t="str">
        <f t="shared" si="80"/>
        <v/>
      </c>
      <c r="EP8" s="12" t="str">
        <f t="shared" si="81"/>
        <v/>
      </c>
      <c r="EQ8" s="12" t="str">
        <f t="shared" si="82"/>
        <v/>
      </c>
      <c r="ER8" s="12" t="str">
        <f t="shared" si="83"/>
        <v/>
      </c>
      <c r="ES8" s="12" t="str">
        <f t="shared" si="84"/>
        <v/>
      </c>
      <c r="ET8" s="12" t="str">
        <f t="shared" si="85"/>
        <v/>
      </c>
      <c r="EU8" s="12" t="str">
        <f t="shared" si="86"/>
        <v/>
      </c>
      <c r="EV8" s="12" t="str">
        <f t="shared" si="87"/>
        <v/>
      </c>
      <c r="EW8" s="12" t="str">
        <f t="shared" si="88"/>
        <v/>
      </c>
      <c r="EX8" s="12" t="str">
        <f t="shared" si="89"/>
        <v/>
      </c>
      <c r="EY8" s="12" t="str">
        <f t="shared" si="90"/>
        <v/>
      </c>
      <c r="EZ8" s="12" t="str">
        <f t="shared" si="91"/>
        <v/>
      </c>
      <c r="FA8" s="12" t="str">
        <f t="shared" si="92"/>
        <v/>
      </c>
      <c r="FB8" s="12" t="str">
        <f t="shared" si="93"/>
        <v/>
      </c>
      <c r="FC8" s="12" t="str">
        <f t="shared" si="94"/>
        <v/>
      </c>
      <c r="FD8" s="12" t="str">
        <f t="shared" si="95"/>
        <v/>
      </c>
      <c r="FE8" s="12" t="str">
        <f t="shared" si="96"/>
        <v/>
      </c>
      <c r="FF8" s="12" t="str">
        <f t="shared" si="97"/>
        <v/>
      </c>
      <c r="FG8" s="12" t="str">
        <f t="shared" si="98"/>
        <v/>
      </c>
      <c r="FH8" s="12" t="str">
        <f t="shared" si="99"/>
        <v/>
      </c>
      <c r="FI8" s="12" t="str">
        <f t="shared" si="100"/>
        <v/>
      </c>
      <c r="FJ8" s="12" t="str">
        <f t="shared" si="101"/>
        <v/>
      </c>
      <c r="FK8" s="12" t="str">
        <f t="shared" si="102"/>
        <v/>
      </c>
      <c r="FL8" s="12" t="str">
        <f t="shared" si="103"/>
        <v/>
      </c>
      <c r="FM8" s="12" t="str">
        <f t="shared" si="104"/>
        <v/>
      </c>
      <c r="FN8" s="12" t="str">
        <f t="shared" si="105"/>
        <v/>
      </c>
      <c r="FO8" s="12" t="str">
        <f t="shared" si="106"/>
        <v/>
      </c>
      <c r="FP8" s="12" t="str">
        <f t="shared" si="107"/>
        <v/>
      </c>
      <c r="FQ8" s="12" t="str">
        <f t="shared" si="108"/>
        <v/>
      </c>
      <c r="FR8" s="12" t="str">
        <f t="shared" si="109"/>
        <v/>
      </c>
      <c r="FS8" s="12" t="str">
        <f t="shared" si="110"/>
        <v/>
      </c>
      <c r="FT8" s="12" t="str">
        <f t="shared" si="111"/>
        <v/>
      </c>
      <c r="FU8" s="12" t="str">
        <f t="shared" si="112"/>
        <v/>
      </c>
      <c r="FV8" s="12" t="str">
        <f t="shared" si="113"/>
        <v/>
      </c>
      <c r="FW8" s="12" t="str">
        <f t="shared" si="114"/>
        <v/>
      </c>
      <c r="FX8" s="12" t="str">
        <f t="shared" si="115"/>
        <v/>
      </c>
      <c r="FY8" s="12" t="str">
        <f t="shared" si="116"/>
        <v/>
      </c>
      <c r="FZ8" s="12" t="str">
        <f t="shared" si="117"/>
        <v/>
      </c>
      <c r="GA8" s="12" t="str">
        <f t="shared" si="118"/>
        <v/>
      </c>
      <c r="GB8" s="12" t="str">
        <f t="shared" si="119"/>
        <v/>
      </c>
      <c r="GC8" s="12" t="str">
        <f t="shared" si="120"/>
        <v/>
      </c>
      <c r="GD8" s="12" t="str">
        <f t="shared" si="121"/>
        <v/>
      </c>
      <c r="GE8" s="12" t="str">
        <f t="shared" si="122"/>
        <v/>
      </c>
    </row>
    <row r="9" spans="1:187" x14ac:dyDescent="0.25">
      <c r="A9" t="str">
        <f>Data!B15</f>
        <v/>
      </c>
      <c r="B9" s="12" t="str">
        <f t="shared" si="2"/>
        <v/>
      </c>
      <c r="C9" s="12" t="str">
        <f>IFERROR(IF(Data!B15="","",VLOOKUP(B9,Data!$A$8:$DX$107,3,FALSE)),"")</f>
        <v/>
      </c>
      <c r="D9" s="12" t="str">
        <f>IFERROR(IF($A9="","",VLOOKUP($B9,Data!$A$8:$DX$107,64+D$1,FALSE)),"")</f>
        <v/>
      </c>
      <c r="E9" s="12" t="str">
        <f>IFERROR(IF($A9="","",VLOOKUP($B9,Data!$A$8:$DX$107,64+E$1,FALSE)),"")</f>
        <v/>
      </c>
      <c r="F9" s="12" t="str">
        <f>IFERROR(IF($A9="","",VLOOKUP($B9,Data!$A$8:$DX$107,64+F$1,FALSE)),"")</f>
        <v/>
      </c>
      <c r="G9" s="12" t="str">
        <f>IFERROR(IF($A9="","",VLOOKUP($B9,Data!$A$8:$DX$107,64+G$1,FALSE)),"")</f>
        <v/>
      </c>
      <c r="H9" s="12" t="str">
        <f>IFERROR(IF($A9="","",VLOOKUP($B9,Data!$A$8:$DX$107,64+H$1,FALSE)),"")</f>
        <v/>
      </c>
      <c r="I9" s="12" t="str">
        <f>IFERROR(IF($A9="","",VLOOKUP($B9,Data!$A$8:$DX$107,64+I$1,FALSE)),"")</f>
        <v/>
      </c>
      <c r="J9" s="12" t="str">
        <f>IFERROR(IF($A9="","",VLOOKUP($B9,Data!$A$8:$DX$107,64+J$1,FALSE)),"")</f>
        <v/>
      </c>
      <c r="K9" s="12" t="str">
        <f>IFERROR(IF($A9="","",VLOOKUP($B9,Data!$A$8:$DX$107,64+K$1,FALSE)),"")</f>
        <v/>
      </c>
      <c r="L9" s="12" t="str">
        <f>IFERROR(IF($A9="","",VLOOKUP($B9,Data!$A$8:$DX$107,64+L$1,FALSE)),"")</f>
        <v/>
      </c>
      <c r="M9" s="12" t="str">
        <f>IFERROR(IF($A9="","",VLOOKUP($B9,Data!$A$8:$DX$107,64+M$1,FALSE)),"")</f>
        <v/>
      </c>
      <c r="N9" s="12" t="str">
        <f>IFERROR(IF($A9="","",VLOOKUP($B9,Data!$A$8:$DX$107,64+N$1,FALSE)),"")</f>
        <v/>
      </c>
      <c r="O9" s="12" t="str">
        <f>IFERROR(IF($A9="","",VLOOKUP($B9,Data!$A$8:$DX$107,64+O$1,FALSE)),"")</f>
        <v/>
      </c>
      <c r="P9" s="12" t="str">
        <f>IFERROR(IF($A9="","",VLOOKUP($B9,Data!$A$8:$DX$107,64+P$1,FALSE)),"")</f>
        <v/>
      </c>
      <c r="Q9" s="12" t="str">
        <f>IFERROR(IF($A9="","",VLOOKUP($B9,Data!$A$8:$DX$107,64+Q$1,FALSE)),"")</f>
        <v/>
      </c>
      <c r="R9" s="12" t="str">
        <f>IFERROR(IF($A9="","",VLOOKUP($B9,Data!$A$8:$DX$107,64+R$1,FALSE)),"")</f>
        <v/>
      </c>
      <c r="S9" s="12" t="str">
        <f>IFERROR(IF($A9="","",VLOOKUP($B9,Data!$A$8:$DX$107,64+S$1,FALSE)),"")</f>
        <v/>
      </c>
      <c r="T9" s="12" t="str">
        <f>IFERROR(IF($A9="","",VLOOKUP($B9,Data!$A$8:$DX$107,64+T$1,FALSE)),"")</f>
        <v/>
      </c>
      <c r="U9" s="12" t="str">
        <f>IFERROR(IF($A9="","",VLOOKUP($B9,Data!$A$8:$DX$107,64+U$1,FALSE)),"")</f>
        <v/>
      </c>
      <c r="V9" s="12" t="str">
        <f>IFERROR(IF($A9="","",VLOOKUP($B9,Data!$A$8:$DX$107,64+V$1,FALSE)),"")</f>
        <v/>
      </c>
      <c r="W9" s="12" t="str">
        <f>IFERROR(IF($A9="","",VLOOKUP($B9,Data!$A$8:$DX$107,64+W$1,FALSE)),"")</f>
        <v/>
      </c>
      <c r="X9" s="12" t="str">
        <f>IFERROR(IF($A9="","",VLOOKUP($B9,Data!$A$8:$DX$107,64+X$1,FALSE)),"")</f>
        <v/>
      </c>
      <c r="Y9" s="12" t="str">
        <f>IFERROR(IF($A9="","",VLOOKUP($B9,Data!$A$8:$DX$107,64+Y$1,FALSE)),"")</f>
        <v/>
      </c>
      <c r="Z9" s="12" t="str">
        <f>IFERROR(IF($A9="","",VLOOKUP($B9,Data!$A$8:$DX$107,64+Z$1,FALSE)),"")</f>
        <v/>
      </c>
      <c r="AA9" s="12" t="str">
        <f>IFERROR(IF($A9="","",VLOOKUP($B9,Data!$A$8:$DX$107,64+AA$1,FALSE)),"")</f>
        <v/>
      </c>
      <c r="AB9" s="12" t="str">
        <f>IFERROR(IF($A9="","",VLOOKUP($B9,Data!$A$8:$DX$107,64+AB$1,FALSE)),"")</f>
        <v/>
      </c>
      <c r="AC9" s="12" t="str">
        <f>IFERROR(IF($A9="","",VLOOKUP($B9,Data!$A$8:$DX$107,64+AC$1,FALSE)),"")</f>
        <v/>
      </c>
      <c r="AD9" s="12" t="str">
        <f>IFERROR(IF($A9="","",VLOOKUP($B9,Data!$A$8:$DX$107,64+AD$1,FALSE)),"")</f>
        <v/>
      </c>
      <c r="AE9" s="12" t="str">
        <f>IFERROR(IF($A9="","",VLOOKUP($B9,Data!$A$8:$DX$107,64+AE$1,FALSE)),"")</f>
        <v/>
      </c>
      <c r="AF9" s="12" t="str">
        <f>IFERROR(IF($A9="","",VLOOKUP($B9,Data!$A$8:$DX$107,64+AF$1,FALSE)),"")</f>
        <v/>
      </c>
      <c r="AG9" s="12" t="str">
        <f>IFERROR(IF($A9="","",VLOOKUP($B9,Data!$A$8:$DX$107,64+AG$1,FALSE)),"")</f>
        <v/>
      </c>
      <c r="AH9" s="12" t="str">
        <f>IFERROR(IF($A9="","",VLOOKUP($B9,Data!$A$8:$DX$107,64+AH$1,FALSE)),"")</f>
        <v/>
      </c>
      <c r="AI9" s="12" t="str">
        <f>IFERROR(IF($A9="","",VLOOKUP($B9,Data!$A$8:$DX$107,64+AI$1,FALSE)),"")</f>
        <v/>
      </c>
      <c r="AJ9" s="12" t="str">
        <f>IFERROR(IF($A9="","",VLOOKUP($B9,Data!$A$8:$DX$107,64+AJ$1,FALSE)),"")</f>
        <v/>
      </c>
      <c r="AK9" s="12" t="str">
        <f>IFERROR(IF($A9="","",VLOOKUP($B9,Data!$A$8:$DX$107,64+AK$1,FALSE)),"")</f>
        <v/>
      </c>
      <c r="AL9" s="12" t="str">
        <f>IFERROR(IF($A9="","",VLOOKUP($B9,Data!$A$8:$DX$107,64+AL$1,FALSE)),"")</f>
        <v/>
      </c>
      <c r="AM9" s="12" t="str">
        <f>IFERROR(IF($A9="","",VLOOKUP($B9,Data!$A$8:$DX$107,64+AM$1,FALSE)),"")</f>
        <v/>
      </c>
      <c r="AN9" s="12" t="str">
        <f>IFERROR(IF($A9="","",VLOOKUP($B9,Data!$A$8:$DX$107,64+AN$1,FALSE)),"")</f>
        <v/>
      </c>
      <c r="AO9" s="12" t="str">
        <f>IFERROR(IF($A9="","",VLOOKUP($B9,Data!$A$8:$DX$107,64+AO$1,FALSE)),"")</f>
        <v/>
      </c>
      <c r="AP9" s="12" t="str">
        <f>IFERROR(IF($A9="","",VLOOKUP($B9,Data!$A$8:$DX$107,64+AP$1,FALSE)),"")</f>
        <v/>
      </c>
      <c r="AQ9" s="12" t="str">
        <f>IFERROR(IF($A9="","",VLOOKUP($B9,Data!$A$8:$DX$107,64+AQ$1,FALSE)),"")</f>
        <v/>
      </c>
      <c r="AR9" s="12" t="str">
        <f>IFERROR(IF($A9="","",VLOOKUP($B9,Data!$A$8:$DX$107,64+AR$1,FALSE)),"")</f>
        <v/>
      </c>
      <c r="AS9" s="12" t="str">
        <f>IFERROR(IF($A9="","",VLOOKUP($B9,Data!$A$8:$DX$107,64+AS$1,FALSE)),"")</f>
        <v/>
      </c>
      <c r="AT9" s="12" t="str">
        <f>IFERROR(IF($A9="","",VLOOKUP($B9,Data!$A$8:$DX$107,64+AT$1,FALSE)),"")</f>
        <v/>
      </c>
      <c r="AU9" s="12" t="str">
        <f>IFERROR(IF($A9="","",VLOOKUP($B9,Data!$A$8:$DX$107,64+AU$1,FALSE)),"")</f>
        <v/>
      </c>
      <c r="AV9" s="12" t="str">
        <f>IFERROR(IF($A9="","",VLOOKUP($B9,Data!$A$8:$DX$107,64+AV$1,FALSE)),"")</f>
        <v/>
      </c>
      <c r="AW9" s="12" t="str">
        <f>IFERROR(IF($A9="","",VLOOKUP($B9,Data!$A$8:$DX$107,64+AW$1,FALSE)),"")</f>
        <v/>
      </c>
      <c r="AX9" s="12" t="str">
        <f>IFERROR(IF($A9="","",VLOOKUP($B9,Data!$A$8:$DX$107,64+AX$1,FALSE)),"")</f>
        <v/>
      </c>
      <c r="AY9" s="12" t="str">
        <f>IFERROR(IF($A9="","",VLOOKUP($B9,Data!$A$8:$DX$107,64+AY$1,FALSE)),"")</f>
        <v/>
      </c>
      <c r="AZ9" s="12" t="str">
        <f>IFERROR(IF($A9="","",VLOOKUP($B9,Data!$A$8:$DX$107,64+AZ$1,FALSE)),"")</f>
        <v/>
      </c>
      <c r="BA9" s="12" t="str">
        <f>IFERROR(IF($A9="","",VLOOKUP($B9,Data!$A$8:$DX$107,64+BA$1,FALSE)),"")</f>
        <v/>
      </c>
      <c r="BB9" s="12" t="str">
        <f>IFERROR(IF($A9="","",VLOOKUP($B9,Data!$A$8:$DX$107,64+BB$1,FALSE)),"")</f>
        <v/>
      </c>
      <c r="BC9" s="12" t="str">
        <f>IFERROR(IF($A9="","",VLOOKUP($B9,Data!$A$8:$DX$107,64+BC$1,FALSE)),"")</f>
        <v/>
      </c>
      <c r="BD9" s="12" t="str">
        <f>IFERROR(IF($A9="","",VLOOKUP($B9,Data!$A$8:$DX$107,64+BD$1,FALSE)),"")</f>
        <v/>
      </c>
      <c r="BE9" s="12" t="str">
        <f>IFERROR(IF($A9="","",VLOOKUP($B9,Data!$A$8:$DX$107,64+BE$1,FALSE)),"")</f>
        <v/>
      </c>
      <c r="BF9" s="12" t="str">
        <f>IFERROR(IF($A9="","",VLOOKUP($B9,Data!$A$8:$DX$107,64+BF$1,FALSE)),"")</f>
        <v/>
      </c>
      <c r="BG9" s="12" t="str">
        <f>IFERROR(IF($A9="","",VLOOKUP($B9,Data!$A$8:$DX$107,64+BG$1,FALSE)),"")</f>
        <v/>
      </c>
      <c r="BH9" s="12" t="str">
        <f>IFERROR(IF($A9="","",VLOOKUP($B9,Data!$A$8:$DX$107,64+BH$1,FALSE)),"")</f>
        <v/>
      </c>
      <c r="BI9" s="12" t="str">
        <f>IFERROR(IF($A9="","",VLOOKUP($B9,Data!$A$8:$DX$107,64+BI$1,FALSE)),"")</f>
        <v/>
      </c>
      <c r="BJ9" s="12" t="str">
        <f>IFERROR(IF($A9="","",VLOOKUP($B9,Data!$A$8:$DX$107,64+BJ$1,FALSE)),"")</f>
        <v/>
      </c>
      <c r="BK9" s="12" t="str">
        <f>IFERROR(IF($A9="","",VLOOKUP($B9,Data!$A$8:$DX$107,64+BK$1,FALSE)),"")</f>
        <v/>
      </c>
      <c r="BL9" s="12" t="str">
        <f>IFERROR(IF($A9="","",VLOOKUP($B9,Data!$A$8:$DX$107,125,FALSE)),"")</f>
        <v/>
      </c>
      <c r="BM9" s="12" t="str">
        <f>IFERROR(IF($A9="","",VLOOKUP($B9,Data!$A$8:$DX$107,126,FALSE)),"")</f>
        <v/>
      </c>
      <c r="BN9" s="31" t="str">
        <f>IFERROR(IF($A9="","",VLOOKUP($B9,Data!$A$8:$DX$107,127,FALSE)),"")</f>
        <v/>
      </c>
      <c r="BO9" s="12" t="str">
        <f>IF(A9="","",IF(B9&lt;=Registrasi!$E$7/2,"Atas",IF(B9&gt;(Registrasi!$E$7+1)/2,"Bawah","Tengah")))</f>
        <v/>
      </c>
      <c r="BP9" s="12" t="str">
        <f t="shared" si="3"/>
        <v/>
      </c>
      <c r="BQ9" s="12" t="str">
        <f t="shared" si="4"/>
        <v/>
      </c>
      <c r="BR9" s="12" t="str">
        <f t="shared" si="5"/>
        <v/>
      </c>
      <c r="BS9" s="12" t="str">
        <f t="shared" si="6"/>
        <v/>
      </c>
      <c r="BT9" s="12" t="str">
        <f t="shared" si="7"/>
        <v/>
      </c>
      <c r="BU9" s="12" t="str">
        <f t="shared" si="8"/>
        <v/>
      </c>
      <c r="BV9" s="12" t="str">
        <f t="shared" si="9"/>
        <v/>
      </c>
      <c r="BW9" s="12" t="str">
        <f t="shared" si="10"/>
        <v/>
      </c>
      <c r="BX9" s="12" t="str">
        <f t="shared" si="11"/>
        <v/>
      </c>
      <c r="BY9" s="12" t="str">
        <f t="shared" si="12"/>
        <v/>
      </c>
      <c r="BZ9" s="12" t="str">
        <f t="shared" si="13"/>
        <v/>
      </c>
      <c r="CA9" s="12" t="str">
        <f t="shared" si="14"/>
        <v/>
      </c>
      <c r="CB9" s="12" t="str">
        <f t="shared" si="15"/>
        <v/>
      </c>
      <c r="CC9" s="12" t="str">
        <f t="shared" si="16"/>
        <v/>
      </c>
      <c r="CD9" s="12" t="str">
        <f t="shared" si="17"/>
        <v/>
      </c>
      <c r="CE9" s="12" t="str">
        <f t="shared" si="18"/>
        <v/>
      </c>
      <c r="CF9" s="12" t="str">
        <f t="shared" si="19"/>
        <v/>
      </c>
      <c r="CG9" s="12" t="str">
        <f t="shared" si="20"/>
        <v/>
      </c>
      <c r="CH9" s="12" t="str">
        <f t="shared" si="21"/>
        <v/>
      </c>
      <c r="CI9" s="12" t="str">
        <f t="shared" si="22"/>
        <v/>
      </c>
      <c r="CJ9" s="12" t="str">
        <f t="shared" si="23"/>
        <v/>
      </c>
      <c r="CK9" s="12" t="str">
        <f t="shared" si="24"/>
        <v/>
      </c>
      <c r="CL9" s="12" t="str">
        <f t="shared" si="25"/>
        <v/>
      </c>
      <c r="CM9" s="12" t="str">
        <f t="shared" si="26"/>
        <v/>
      </c>
      <c r="CN9" s="12" t="str">
        <f t="shared" si="27"/>
        <v/>
      </c>
      <c r="CO9" s="12" t="str">
        <f t="shared" si="28"/>
        <v/>
      </c>
      <c r="CP9" s="12" t="str">
        <f t="shared" si="29"/>
        <v/>
      </c>
      <c r="CQ9" s="12" t="str">
        <f t="shared" si="30"/>
        <v/>
      </c>
      <c r="CR9" s="12" t="str">
        <f t="shared" si="31"/>
        <v/>
      </c>
      <c r="CS9" s="12" t="str">
        <f t="shared" si="32"/>
        <v/>
      </c>
      <c r="CT9" s="12" t="str">
        <f t="shared" si="33"/>
        <v/>
      </c>
      <c r="CU9" s="12" t="str">
        <f t="shared" si="34"/>
        <v/>
      </c>
      <c r="CV9" s="12" t="str">
        <f t="shared" si="35"/>
        <v/>
      </c>
      <c r="CW9" s="12" t="str">
        <f t="shared" si="36"/>
        <v/>
      </c>
      <c r="CX9" s="12" t="str">
        <f t="shared" si="37"/>
        <v/>
      </c>
      <c r="CY9" s="12" t="str">
        <f t="shared" si="38"/>
        <v/>
      </c>
      <c r="CZ9" s="12" t="str">
        <f t="shared" si="39"/>
        <v/>
      </c>
      <c r="DA9" s="12" t="str">
        <f t="shared" si="40"/>
        <v/>
      </c>
      <c r="DB9" s="12" t="str">
        <f t="shared" si="41"/>
        <v/>
      </c>
      <c r="DC9" s="12" t="str">
        <f t="shared" si="42"/>
        <v/>
      </c>
      <c r="DD9" s="12" t="str">
        <f t="shared" si="43"/>
        <v/>
      </c>
      <c r="DE9" s="12" t="str">
        <f t="shared" si="44"/>
        <v/>
      </c>
      <c r="DF9" s="12" t="str">
        <f t="shared" si="45"/>
        <v/>
      </c>
      <c r="DG9" s="12" t="str">
        <f t="shared" si="46"/>
        <v/>
      </c>
      <c r="DH9" s="12" t="str">
        <f t="shared" si="47"/>
        <v/>
      </c>
      <c r="DI9" s="12" t="str">
        <f t="shared" si="48"/>
        <v/>
      </c>
      <c r="DJ9" s="12" t="str">
        <f t="shared" si="49"/>
        <v/>
      </c>
      <c r="DK9" s="12" t="str">
        <f t="shared" si="50"/>
        <v/>
      </c>
      <c r="DL9" s="12" t="str">
        <f t="shared" si="51"/>
        <v/>
      </c>
      <c r="DM9" s="12" t="str">
        <f t="shared" si="52"/>
        <v/>
      </c>
      <c r="DN9" s="12" t="str">
        <f t="shared" si="53"/>
        <v/>
      </c>
      <c r="DO9" s="12" t="str">
        <f t="shared" si="54"/>
        <v/>
      </c>
      <c r="DP9" s="12" t="str">
        <f t="shared" si="55"/>
        <v/>
      </c>
      <c r="DQ9" s="12" t="str">
        <f t="shared" si="56"/>
        <v/>
      </c>
      <c r="DR9" s="12" t="str">
        <f t="shared" si="57"/>
        <v/>
      </c>
      <c r="DS9" s="12" t="str">
        <f t="shared" si="58"/>
        <v/>
      </c>
      <c r="DT9" s="12" t="str">
        <f t="shared" si="59"/>
        <v/>
      </c>
      <c r="DU9" s="12" t="str">
        <f t="shared" si="60"/>
        <v/>
      </c>
      <c r="DV9" s="12" t="str">
        <f t="shared" si="61"/>
        <v/>
      </c>
      <c r="DW9" s="12" t="str">
        <f t="shared" si="62"/>
        <v/>
      </c>
      <c r="DX9" s="12" t="str">
        <f t="shared" si="63"/>
        <v/>
      </c>
      <c r="DY9" s="12" t="str">
        <f t="shared" si="64"/>
        <v/>
      </c>
      <c r="DZ9" s="12" t="str">
        <f t="shared" si="65"/>
        <v/>
      </c>
      <c r="EA9" s="12" t="str">
        <f t="shared" si="66"/>
        <v/>
      </c>
      <c r="EB9" s="12" t="str">
        <f t="shared" si="67"/>
        <v/>
      </c>
      <c r="EC9" s="12" t="str">
        <f t="shared" si="68"/>
        <v/>
      </c>
      <c r="ED9" s="12" t="str">
        <f t="shared" si="69"/>
        <v/>
      </c>
      <c r="EE9" s="12" t="str">
        <f t="shared" si="70"/>
        <v/>
      </c>
      <c r="EF9" s="12" t="str">
        <f t="shared" si="71"/>
        <v/>
      </c>
      <c r="EG9" s="12" t="str">
        <f t="shared" si="72"/>
        <v/>
      </c>
      <c r="EH9" s="12" t="str">
        <f t="shared" si="73"/>
        <v/>
      </c>
      <c r="EI9" s="12" t="str">
        <f t="shared" si="74"/>
        <v/>
      </c>
      <c r="EJ9" s="12" t="str">
        <f t="shared" si="75"/>
        <v/>
      </c>
      <c r="EK9" s="12" t="str">
        <f t="shared" si="76"/>
        <v/>
      </c>
      <c r="EL9" s="12" t="str">
        <f t="shared" si="77"/>
        <v/>
      </c>
      <c r="EM9" s="12" t="str">
        <f t="shared" si="78"/>
        <v/>
      </c>
      <c r="EN9" s="12" t="str">
        <f t="shared" si="79"/>
        <v/>
      </c>
      <c r="EO9" s="12" t="str">
        <f t="shared" si="80"/>
        <v/>
      </c>
      <c r="EP9" s="12" t="str">
        <f t="shared" si="81"/>
        <v/>
      </c>
      <c r="EQ9" s="12" t="str">
        <f t="shared" si="82"/>
        <v/>
      </c>
      <c r="ER9" s="12" t="str">
        <f t="shared" si="83"/>
        <v/>
      </c>
      <c r="ES9" s="12" t="str">
        <f t="shared" si="84"/>
        <v/>
      </c>
      <c r="ET9" s="12" t="str">
        <f t="shared" si="85"/>
        <v/>
      </c>
      <c r="EU9" s="12" t="str">
        <f t="shared" si="86"/>
        <v/>
      </c>
      <c r="EV9" s="12" t="str">
        <f t="shared" si="87"/>
        <v/>
      </c>
      <c r="EW9" s="12" t="str">
        <f t="shared" si="88"/>
        <v/>
      </c>
      <c r="EX9" s="12" t="str">
        <f t="shared" si="89"/>
        <v/>
      </c>
      <c r="EY9" s="12" t="str">
        <f t="shared" si="90"/>
        <v/>
      </c>
      <c r="EZ9" s="12" t="str">
        <f t="shared" si="91"/>
        <v/>
      </c>
      <c r="FA9" s="12" t="str">
        <f t="shared" si="92"/>
        <v/>
      </c>
      <c r="FB9" s="12" t="str">
        <f t="shared" si="93"/>
        <v/>
      </c>
      <c r="FC9" s="12" t="str">
        <f t="shared" si="94"/>
        <v/>
      </c>
      <c r="FD9" s="12" t="str">
        <f t="shared" si="95"/>
        <v/>
      </c>
      <c r="FE9" s="12" t="str">
        <f t="shared" si="96"/>
        <v/>
      </c>
      <c r="FF9" s="12" t="str">
        <f t="shared" si="97"/>
        <v/>
      </c>
      <c r="FG9" s="12" t="str">
        <f t="shared" si="98"/>
        <v/>
      </c>
      <c r="FH9" s="12" t="str">
        <f t="shared" si="99"/>
        <v/>
      </c>
      <c r="FI9" s="12" t="str">
        <f t="shared" si="100"/>
        <v/>
      </c>
      <c r="FJ9" s="12" t="str">
        <f t="shared" si="101"/>
        <v/>
      </c>
      <c r="FK9" s="12" t="str">
        <f t="shared" si="102"/>
        <v/>
      </c>
      <c r="FL9" s="12" t="str">
        <f t="shared" si="103"/>
        <v/>
      </c>
      <c r="FM9" s="12" t="str">
        <f t="shared" si="104"/>
        <v/>
      </c>
      <c r="FN9" s="12" t="str">
        <f t="shared" si="105"/>
        <v/>
      </c>
      <c r="FO9" s="12" t="str">
        <f t="shared" si="106"/>
        <v/>
      </c>
      <c r="FP9" s="12" t="str">
        <f t="shared" si="107"/>
        <v/>
      </c>
      <c r="FQ9" s="12" t="str">
        <f t="shared" si="108"/>
        <v/>
      </c>
      <c r="FR9" s="12" t="str">
        <f t="shared" si="109"/>
        <v/>
      </c>
      <c r="FS9" s="12" t="str">
        <f t="shared" si="110"/>
        <v/>
      </c>
      <c r="FT9" s="12" t="str">
        <f t="shared" si="111"/>
        <v/>
      </c>
      <c r="FU9" s="12" t="str">
        <f t="shared" si="112"/>
        <v/>
      </c>
      <c r="FV9" s="12" t="str">
        <f t="shared" si="113"/>
        <v/>
      </c>
      <c r="FW9" s="12" t="str">
        <f t="shared" si="114"/>
        <v/>
      </c>
      <c r="FX9" s="12" t="str">
        <f t="shared" si="115"/>
        <v/>
      </c>
      <c r="FY9" s="12" t="str">
        <f t="shared" si="116"/>
        <v/>
      </c>
      <c r="FZ9" s="12" t="str">
        <f t="shared" si="117"/>
        <v/>
      </c>
      <c r="GA9" s="12" t="str">
        <f t="shared" si="118"/>
        <v/>
      </c>
      <c r="GB9" s="12" t="str">
        <f t="shared" si="119"/>
        <v/>
      </c>
      <c r="GC9" s="12" t="str">
        <f t="shared" si="120"/>
        <v/>
      </c>
      <c r="GD9" s="12" t="str">
        <f t="shared" si="121"/>
        <v/>
      </c>
      <c r="GE9" s="12" t="str">
        <f t="shared" si="122"/>
        <v/>
      </c>
    </row>
    <row r="10" spans="1:187" x14ac:dyDescent="0.25">
      <c r="A10" t="str">
        <f>Data!B16</f>
        <v/>
      </c>
      <c r="B10" s="12" t="str">
        <f t="shared" si="2"/>
        <v/>
      </c>
      <c r="C10" s="12" t="str">
        <f>IFERROR(IF(Data!B16="","",VLOOKUP(B10,Data!$A$8:$DX$107,3,FALSE)),"")</f>
        <v/>
      </c>
      <c r="D10" s="12" t="str">
        <f>IFERROR(IF($A10="","",VLOOKUP($B10,Data!$A$8:$DX$107,64+D$1,FALSE)),"")</f>
        <v/>
      </c>
      <c r="E10" s="12" t="str">
        <f>IFERROR(IF($A10="","",VLOOKUP($B10,Data!$A$8:$DX$107,64+E$1,FALSE)),"")</f>
        <v/>
      </c>
      <c r="F10" s="12" t="str">
        <f>IFERROR(IF($A10="","",VLOOKUP($B10,Data!$A$8:$DX$107,64+F$1,FALSE)),"")</f>
        <v/>
      </c>
      <c r="G10" s="12" t="str">
        <f>IFERROR(IF($A10="","",VLOOKUP($B10,Data!$A$8:$DX$107,64+G$1,FALSE)),"")</f>
        <v/>
      </c>
      <c r="H10" s="12" t="str">
        <f>IFERROR(IF($A10="","",VLOOKUP($B10,Data!$A$8:$DX$107,64+H$1,FALSE)),"")</f>
        <v/>
      </c>
      <c r="I10" s="12" t="str">
        <f>IFERROR(IF($A10="","",VLOOKUP($B10,Data!$A$8:$DX$107,64+I$1,FALSE)),"")</f>
        <v/>
      </c>
      <c r="J10" s="12" t="str">
        <f>IFERROR(IF($A10="","",VLOOKUP($B10,Data!$A$8:$DX$107,64+J$1,FALSE)),"")</f>
        <v/>
      </c>
      <c r="K10" s="12" t="str">
        <f>IFERROR(IF($A10="","",VLOOKUP($B10,Data!$A$8:$DX$107,64+K$1,FALSE)),"")</f>
        <v/>
      </c>
      <c r="L10" s="12" t="str">
        <f>IFERROR(IF($A10="","",VLOOKUP($B10,Data!$A$8:$DX$107,64+L$1,FALSE)),"")</f>
        <v/>
      </c>
      <c r="M10" s="12" t="str">
        <f>IFERROR(IF($A10="","",VLOOKUP($B10,Data!$A$8:$DX$107,64+M$1,FALSE)),"")</f>
        <v/>
      </c>
      <c r="N10" s="12" t="str">
        <f>IFERROR(IF($A10="","",VLOOKUP($B10,Data!$A$8:$DX$107,64+N$1,FALSE)),"")</f>
        <v/>
      </c>
      <c r="O10" s="12" t="str">
        <f>IFERROR(IF($A10="","",VLOOKUP($B10,Data!$A$8:$DX$107,64+O$1,FALSE)),"")</f>
        <v/>
      </c>
      <c r="P10" s="12" t="str">
        <f>IFERROR(IF($A10="","",VLOOKUP($B10,Data!$A$8:$DX$107,64+P$1,FALSE)),"")</f>
        <v/>
      </c>
      <c r="Q10" s="12" t="str">
        <f>IFERROR(IF($A10="","",VLOOKUP($B10,Data!$A$8:$DX$107,64+Q$1,FALSE)),"")</f>
        <v/>
      </c>
      <c r="R10" s="12" t="str">
        <f>IFERROR(IF($A10="","",VLOOKUP($B10,Data!$A$8:$DX$107,64+R$1,FALSE)),"")</f>
        <v/>
      </c>
      <c r="S10" s="12" t="str">
        <f>IFERROR(IF($A10="","",VLOOKUP($B10,Data!$A$8:$DX$107,64+S$1,FALSE)),"")</f>
        <v/>
      </c>
      <c r="T10" s="12" t="str">
        <f>IFERROR(IF($A10="","",VLOOKUP($B10,Data!$A$8:$DX$107,64+T$1,FALSE)),"")</f>
        <v/>
      </c>
      <c r="U10" s="12" t="str">
        <f>IFERROR(IF($A10="","",VLOOKUP($B10,Data!$A$8:$DX$107,64+U$1,FALSE)),"")</f>
        <v/>
      </c>
      <c r="V10" s="12" t="str">
        <f>IFERROR(IF($A10="","",VLOOKUP($B10,Data!$A$8:$DX$107,64+V$1,FALSE)),"")</f>
        <v/>
      </c>
      <c r="W10" s="12" t="str">
        <f>IFERROR(IF($A10="","",VLOOKUP($B10,Data!$A$8:$DX$107,64+W$1,FALSE)),"")</f>
        <v/>
      </c>
      <c r="X10" s="12" t="str">
        <f>IFERROR(IF($A10="","",VLOOKUP($B10,Data!$A$8:$DX$107,64+X$1,FALSE)),"")</f>
        <v/>
      </c>
      <c r="Y10" s="12" t="str">
        <f>IFERROR(IF($A10="","",VLOOKUP($B10,Data!$A$8:$DX$107,64+Y$1,FALSE)),"")</f>
        <v/>
      </c>
      <c r="Z10" s="12" t="str">
        <f>IFERROR(IF($A10="","",VLOOKUP($B10,Data!$A$8:$DX$107,64+Z$1,FALSE)),"")</f>
        <v/>
      </c>
      <c r="AA10" s="12" t="str">
        <f>IFERROR(IF($A10="","",VLOOKUP($B10,Data!$A$8:$DX$107,64+AA$1,FALSE)),"")</f>
        <v/>
      </c>
      <c r="AB10" s="12" t="str">
        <f>IFERROR(IF($A10="","",VLOOKUP($B10,Data!$A$8:$DX$107,64+AB$1,FALSE)),"")</f>
        <v/>
      </c>
      <c r="AC10" s="12" t="str">
        <f>IFERROR(IF($A10="","",VLOOKUP($B10,Data!$A$8:$DX$107,64+AC$1,FALSE)),"")</f>
        <v/>
      </c>
      <c r="AD10" s="12" t="str">
        <f>IFERROR(IF($A10="","",VLOOKUP($B10,Data!$A$8:$DX$107,64+AD$1,FALSE)),"")</f>
        <v/>
      </c>
      <c r="AE10" s="12" t="str">
        <f>IFERROR(IF($A10="","",VLOOKUP($B10,Data!$A$8:$DX$107,64+AE$1,FALSE)),"")</f>
        <v/>
      </c>
      <c r="AF10" s="12" t="str">
        <f>IFERROR(IF($A10="","",VLOOKUP($B10,Data!$A$8:$DX$107,64+AF$1,FALSE)),"")</f>
        <v/>
      </c>
      <c r="AG10" s="12" t="str">
        <f>IFERROR(IF($A10="","",VLOOKUP($B10,Data!$A$8:$DX$107,64+AG$1,FALSE)),"")</f>
        <v/>
      </c>
      <c r="AH10" s="12" t="str">
        <f>IFERROR(IF($A10="","",VLOOKUP($B10,Data!$A$8:$DX$107,64+AH$1,FALSE)),"")</f>
        <v/>
      </c>
      <c r="AI10" s="12" t="str">
        <f>IFERROR(IF($A10="","",VLOOKUP($B10,Data!$A$8:$DX$107,64+AI$1,FALSE)),"")</f>
        <v/>
      </c>
      <c r="AJ10" s="12" t="str">
        <f>IFERROR(IF($A10="","",VLOOKUP($B10,Data!$A$8:$DX$107,64+AJ$1,FALSE)),"")</f>
        <v/>
      </c>
      <c r="AK10" s="12" t="str">
        <f>IFERROR(IF($A10="","",VLOOKUP($B10,Data!$A$8:$DX$107,64+AK$1,FALSE)),"")</f>
        <v/>
      </c>
      <c r="AL10" s="12" t="str">
        <f>IFERROR(IF($A10="","",VLOOKUP($B10,Data!$A$8:$DX$107,64+AL$1,FALSE)),"")</f>
        <v/>
      </c>
      <c r="AM10" s="12" t="str">
        <f>IFERROR(IF($A10="","",VLOOKUP($B10,Data!$A$8:$DX$107,64+AM$1,FALSE)),"")</f>
        <v/>
      </c>
      <c r="AN10" s="12" t="str">
        <f>IFERROR(IF($A10="","",VLOOKUP($B10,Data!$A$8:$DX$107,64+AN$1,FALSE)),"")</f>
        <v/>
      </c>
      <c r="AO10" s="12" t="str">
        <f>IFERROR(IF($A10="","",VLOOKUP($B10,Data!$A$8:$DX$107,64+AO$1,FALSE)),"")</f>
        <v/>
      </c>
      <c r="AP10" s="12" t="str">
        <f>IFERROR(IF($A10="","",VLOOKUP($B10,Data!$A$8:$DX$107,64+AP$1,FALSE)),"")</f>
        <v/>
      </c>
      <c r="AQ10" s="12" t="str">
        <f>IFERROR(IF($A10="","",VLOOKUP($B10,Data!$A$8:$DX$107,64+AQ$1,FALSE)),"")</f>
        <v/>
      </c>
      <c r="AR10" s="12" t="str">
        <f>IFERROR(IF($A10="","",VLOOKUP($B10,Data!$A$8:$DX$107,64+AR$1,FALSE)),"")</f>
        <v/>
      </c>
      <c r="AS10" s="12" t="str">
        <f>IFERROR(IF($A10="","",VLOOKUP($B10,Data!$A$8:$DX$107,64+AS$1,FALSE)),"")</f>
        <v/>
      </c>
      <c r="AT10" s="12" t="str">
        <f>IFERROR(IF($A10="","",VLOOKUP($B10,Data!$A$8:$DX$107,64+AT$1,FALSE)),"")</f>
        <v/>
      </c>
      <c r="AU10" s="12" t="str">
        <f>IFERROR(IF($A10="","",VLOOKUP($B10,Data!$A$8:$DX$107,64+AU$1,FALSE)),"")</f>
        <v/>
      </c>
      <c r="AV10" s="12" t="str">
        <f>IFERROR(IF($A10="","",VLOOKUP($B10,Data!$A$8:$DX$107,64+AV$1,FALSE)),"")</f>
        <v/>
      </c>
      <c r="AW10" s="12" t="str">
        <f>IFERROR(IF($A10="","",VLOOKUP($B10,Data!$A$8:$DX$107,64+AW$1,FALSE)),"")</f>
        <v/>
      </c>
      <c r="AX10" s="12" t="str">
        <f>IFERROR(IF($A10="","",VLOOKUP($B10,Data!$A$8:$DX$107,64+AX$1,FALSE)),"")</f>
        <v/>
      </c>
      <c r="AY10" s="12" t="str">
        <f>IFERROR(IF($A10="","",VLOOKUP($B10,Data!$A$8:$DX$107,64+AY$1,FALSE)),"")</f>
        <v/>
      </c>
      <c r="AZ10" s="12" t="str">
        <f>IFERROR(IF($A10="","",VLOOKUP($B10,Data!$A$8:$DX$107,64+AZ$1,FALSE)),"")</f>
        <v/>
      </c>
      <c r="BA10" s="12" t="str">
        <f>IFERROR(IF($A10="","",VLOOKUP($B10,Data!$A$8:$DX$107,64+BA$1,FALSE)),"")</f>
        <v/>
      </c>
      <c r="BB10" s="12" t="str">
        <f>IFERROR(IF($A10="","",VLOOKUP($B10,Data!$A$8:$DX$107,64+BB$1,FALSE)),"")</f>
        <v/>
      </c>
      <c r="BC10" s="12" t="str">
        <f>IFERROR(IF($A10="","",VLOOKUP($B10,Data!$A$8:$DX$107,64+BC$1,FALSE)),"")</f>
        <v/>
      </c>
      <c r="BD10" s="12" t="str">
        <f>IFERROR(IF($A10="","",VLOOKUP($B10,Data!$A$8:$DX$107,64+BD$1,FALSE)),"")</f>
        <v/>
      </c>
      <c r="BE10" s="12" t="str">
        <f>IFERROR(IF($A10="","",VLOOKUP($B10,Data!$A$8:$DX$107,64+BE$1,FALSE)),"")</f>
        <v/>
      </c>
      <c r="BF10" s="12" t="str">
        <f>IFERROR(IF($A10="","",VLOOKUP($B10,Data!$A$8:$DX$107,64+BF$1,FALSE)),"")</f>
        <v/>
      </c>
      <c r="BG10" s="12" t="str">
        <f>IFERROR(IF($A10="","",VLOOKUP($B10,Data!$A$8:$DX$107,64+BG$1,FALSE)),"")</f>
        <v/>
      </c>
      <c r="BH10" s="12" t="str">
        <f>IFERROR(IF($A10="","",VLOOKUP($B10,Data!$A$8:$DX$107,64+BH$1,FALSE)),"")</f>
        <v/>
      </c>
      <c r="BI10" s="12" t="str">
        <f>IFERROR(IF($A10="","",VLOOKUP($B10,Data!$A$8:$DX$107,64+BI$1,FALSE)),"")</f>
        <v/>
      </c>
      <c r="BJ10" s="12" t="str">
        <f>IFERROR(IF($A10="","",VLOOKUP($B10,Data!$A$8:$DX$107,64+BJ$1,FALSE)),"")</f>
        <v/>
      </c>
      <c r="BK10" s="12" t="str">
        <f>IFERROR(IF($A10="","",VLOOKUP($B10,Data!$A$8:$DX$107,64+BK$1,FALSE)),"")</f>
        <v/>
      </c>
      <c r="BL10" s="12" t="str">
        <f>IFERROR(IF($A10="","",VLOOKUP($B10,Data!$A$8:$DX$107,125,FALSE)),"")</f>
        <v/>
      </c>
      <c r="BM10" s="12" t="str">
        <f>IFERROR(IF($A10="","",VLOOKUP($B10,Data!$A$8:$DX$107,126,FALSE)),"")</f>
        <v/>
      </c>
      <c r="BN10" s="31" t="str">
        <f>IFERROR(IF($A10="","",VLOOKUP($B10,Data!$A$8:$DX$107,127,FALSE)),"")</f>
        <v/>
      </c>
      <c r="BO10" s="12" t="str">
        <f>IF(A10="","",IF(B10&lt;=Registrasi!$E$7/2,"Atas",IF(B10&gt;(Registrasi!$E$7+1)/2,"Bawah","Tengah")))</f>
        <v/>
      </c>
      <c r="BP10" s="12" t="str">
        <f t="shared" si="3"/>
        <v/>
      </c>
      <c r="BQ10" s="12" t="str">
        <f t="shared" si="4"/>
        <v/>
      </c>
      <c r="BR10" s="12" t="str">
        <f t="shared" si="5"/>
        <v/>
      </c>
      <c r="BS10" s="12" t="str">
        <f t="shared" si="6"/>
        <v/>
      </c>
      <c r="BT10" s="12" t="str">
        <f t="shared" si="7"/>
        <v/>
      </c>
      <c r="BU10" s="12" t="str">
        <f t="shared" si="8"/>
        <v/>
      </c>
      <c r="BV10" s="12" t="str">
        <f t="shared" si="9"/>
        <v/>
      </c>
      <c r="BW10" s="12" t="str">
        <f t="shared" si="10"/>
        <v/>
      </c>
      <c r="BX10" s="12" t="str">
        <f t="shared" si="11"/>
        <v/>
      </c>
      <c r="BY10" s="12" t="str">
        <f t="shared" si="12"/>
        <v/>
      </c>
      <c r="BZ10" s="12" t="str">
        <f t="shared" si="13"/>
        <v/>
      </c>
      <c r="CA10" s="12" t="str">
        <f t="shared" si="14"/>
        <v/>
      </c>
      <c r="CB10" s="12" t="str">
        <f t="shared" si="15"/>
        <v/>
      </c>
      <c r="CC10" s="12" t="str">
        <f t="shared" si="16"/>
        <v/>
      </c>
      <c r="CD10" s="12" t="str">
        <f t="shared" si="17"/>
        <v/>
      </c>
      <c r="CE10" s="12" t="str">
        <f t="shared" si="18"/>
        <v/>
      </c>
      <c r="CF10" s="12" t="str">
        <f t="shared" si="19"/>
        <v/>
      </c>
      <c r="CG10" s="12" t="str">
        <f t="shared" si="20"/>
        <v/>
      </c>
      <c r="CH10" s="12" t="str">
        <f t="shared" si="21"/>
        <v/>
      </c>
      <c r="CI10" s="12" t="str">
        <f t="shared" si="22"/>
        <v/>
      </c>
      <c r="CJ10" s="12" t="str">
        <f t="shared" si="23"/>
        <v/>
      </c>
      <c r="CK10" s="12" t="str">
        <f t="shared" si="24"/>
        <v/>
      </c>
      <c r="CL10" s="12" t="str">
        <f t="shared" si="25"/>
        <v/>
      </c>
      <c r="CM10" s="12" t="str">
        <f t="shared" si="26"/>
        <v/>
      </c>
      <c r="CN10" s="12" t="str">
        <f t="shared" si="27"/>
        <v/>
      </c>
      <c r="CO10" s="12" t="str">
        <f t="shared" si="28"/>
        <v/>
      </c>
      <c r="CP10" s="12" t="str">
        <f t="shared" si="29"/>
        <v/>
      </c>
      <c r="CQ10" s="12" t="str">
        <f t="shared" si="30"/>
        <v/>
      </c>
      <c r="CR10" s="12" t="str">
        <f t="shared" si="31"/>
        <v/>
      </c>
      <c r="CS10" s="12" t="str">
        <f t="shared" si="32"/>
        <v/>
      </c>
      <c r="CT10" s="12" t="str">
        <f t="shared" si="33"/>
        <v/>
      </c>
      <c r="CU10" s="12" t="str">
        <f t="shared" si="34"/>
        <v/>
      </c>
      <c r="CV10" s="12" t="str">
        <f t="shared" si="35"/>
        <v/>
      </c>
      <c r="CW10" s="12" t="str">
        <f t="shared" si="36"/>
        <v/>
      </c>
      <c r="CX10" s="12" t="str">
        <f t="shared" si="37"/>
        <v/>
      </c>
      <c r="CY10" s="12" t="str">
        <f t="shared" si="38"/>
        <v/>
      </c>
      <c r="CZ10" s="12" t="str">
        <f t="shared" si="39"/>
        <v/>
      </c>
      <c r="DA10" s="12" t="str">
        <f t="shared" si="40"/>
        <v/>
      </c>
      <c r="DB10" s="12" t="str">
        <f t="shared" si="41"/>
        <v/>
      </c>
      <c r="DC10" s="12" t="str">
        <f t="shared" si="42"/>
        <v/>
      </c>
      <c r="DD10" s="12" t="str">
        <f t="shared" si="43"/>
        <v/>
      </c>
      <c r="DE10" s="12" t="str">
        <f t="shared" si="44"/>
        <v/>
      </c>
      <c r="DF10" s="12" t="str">
        <f t="shared" si="45"/>
        <v/>
      </c>
      <c r="DG10" s="12" t="str">
        <f t="shared" si="46"/>
        <v/>
      </c>
      <c r="DH10" s="12" t="str">
        <f t="shared" si="47"/>
        <v/>
      </c>
      <c r="DI10" s="12" t="str">
        <f t="shared" si="48"/>
        <v/>
      </c>
      <c r="DJ10" s="12" t="str">
        <f t="shared" si="49"/>
        <v/>
      </c>
      <c r="DK10" s="12" t="str">
        <f t="shared" si="50"/>
        <v/>
      </c>
      <c r="DL10" s="12" t="str">
        <f t="shared" si="51"/>
        <v/>
      </c>
      <c r="DM10" s="12" t="str">
        <f t="shared" si="52"/>
        <v/>
      </c>
      <c r="DN10" s="12" t="str">
        <f t="shared" si="53"/>
        <v/>
      </c>
      <c r="DO10" s="12" t="str">
        <f t="shared" si="54"/>
        <v/>
      </c>
      <c r="DP10" s="12" t="str">
        <f t="shared" si="55"/>
        <v/>
      </c>
      <c r="DQ10" s="12" t="str">
        <f t="shared" si="56"/>
        <v/>
      </c>
      <c r="DR10" s="12" t="str">
        <f t="shared" si="57"/>
        <v/>
      </c>
      <c r="DS10" s="12" t="str">
        <f t="shared" si="58"/>
        <v/>
      </c>
      <c r="DT10" s="12" t="str">
        <f t="shared" si="59"/>
        <v/>
      </c>
      <c r="DU10" s="12" t="str">
        <f t="shared" si="60"/>
        <v/>
      </c>
      <c r="DV10" s="12" t="str">
        <f t="shared" si="61"/>
        <v/>
      </c>
      <c r="DW10" s="12" t="str">
        <f t="shared" si="62"/>
        <v/>
      </c>
      <c r="DX10" s="12" t="str">
        <f t="shared" si="63"/>
        <v/>
      </c>
      <c r="DY10" s="12" t="str">
        <f t="shared" si="64"/>
        <v/>
      </c>
      <c r="DZ10" s="12" t="str">
        <f t="shared" si="65"/>
        <v/>
      </c>
      <c r="EA10" s="12" t="str">
        <f t="shared" si="66"/>
        <v/>
      </c>
      <c r="EB10" s="12" t="str">
        <f t="shared" si="67"/>
        <v/>
      </c>
      <c r="EC10" s="12" t="str">
        <f t="shared" si="68"/>
        <v/>
      </c>
      <c r="ED10" s="12" t="str">
        <f t="shared" si="69"/>
        <v/>
      </c>
      <c r="EE10" s="12" t="str">
        <f t="shared" si="70"/>
        <v/>
      </c>
      <c r="EF10" s="12" t="str">
        <f t="shared" si="71"/>
        <v/>
      </c>
      <c r="EG10" s="12" t="str">
        <f t="shared" si="72"/>
        <v/>
      </c>
      <c r="EH10" s="12" t="str">
        <f t="shared" si="73"/>
        <v/>
      </c>
      <c r="EI10" s="12" t="str">
        <f t="shared" si="74"/>
        <v/>
      </c>
      <c r="EJ10" s="12" t="str">
        <f t="shared" si="75"/>
        <v/>
      </c>
      <c r="EK10" s="12" t="str">
        <f t="shared" si="76"/>
        <v/>
      </c>
      <c r="EL10" s="12" t="str">
        <f t="shared" si="77"/>
        <v/>
      </c>
      <c r="EM10" s="12" t="str">
        <f t="shared" si="78"/>
        <v/>
      </c>
      <c r="EN10" s="12" t="str">
        <f t="shared" si="79"/>
        <v/>
      </c>
      <c r="EO10" s="12" t="str">
        <f t="shared" si="80"/>
        <v/>
      </c>
      <c r="EP10" s="12" t="str">
        <f t="shared" si="81"/>
        <v/>
      </c>
      <c r="EQ10" s="12" t="str">
        <f t="shared" si="82"/>
        <v/>
      </c>
      <c r="ER10" s="12" t="str">
        <f t="shared" si="83"/>
        <v/>
      </c>
      <c r="ES10" s="12" t="str">
        <f t="shared" si="84"/>
        <v/>
      </c>
      <c r="ET10" s="12" t="str">
        <f t="shared" si="85"/>
        <v/>
      </c>
      <c r="EU10" s="12" t="str">
        <f t="shared" si="86"/>
        <v/>
      </c>
      <c r="EV10" s="12" t="str">
        <f t="shared" si="87"/>
        <v/>
      </c>
      <c r="EW10" s="12" t="str">
        <f t="shared" si="88"/>
        <v/>
      </c>
      <c r="EX10" s="12" t="str">
        <f t="shared" si="89"/>
        <v/>
      </c>
      <c r="EY10" s="12" t="str">
        <f t="shared" si="90"/>
        <v/>
      </c>
      <c r="EZ10" s="12" t="str">
        <f t="shared" si="91"/>
        <v/>
      </c>
      <c r="FA10" s="12" t="str">
        <f t="shared" si="92"/>
        <v/>
      </c>
      <c r="FB10" s="12" t="str">
        <f t="shared" si="93"/>
        <v/>
      </c>
      <c r="FC10" s="12" t="str">
        <f t="shared" si="94"/>
        <v/>
      </c>
      <c r="FD10" s="12" t="str">
        <f t="shared" si="95"/>
        <v/>
      </c>
      <c r="FE10" s="12" t="str">
        <f t="shared" si="96"/>
        <v/>
      </c>
      <c r="FF10" s="12" t="str">
        <f t="shared" si="97"/>
        <v/>
      </c>
      <c r="FG10" s="12" t="str">
        <f t="shared" si="98"/>
        <v/>
      </c>
      <c r="FH10" s="12" t="str">
        <f t="shared" si="99"/>
        <v/>
      </c>
      <c r="FI10" s="12" t="str">
        <f t="shared" si="100"/>
        <v/>
      </c>
      <c r="FJ10" s="12" t="str">
        <f t="shared" si="101"/>
        <v/>
      </c>
      <c r="FK10" s="12" t="str">
        <f t="shared" si="102"/>
        <v/>
      </c>
      <c r="FL10" s="12" t="str">
        <f t="shared" si="103"/>
        <v/>
      </c>
      <c r="FM10" s="12" t="str">
        <f t="shared" si="104"/>
        <v/>
      </c>
      <c r="FN10" s="12" t="str">
        <f t="shared" si="105"/>
        <v/>
      </c>
      <c r="FO10" s="12" t="str">
        <f t="shared" si="106"/>
        <v/>
      </c>
      <c r="FP10" s="12" t="str">
        <f t="shared" si="107"/>
        <v/>
      </c>
      <c r="FQ10" s="12" t="str">
        <f t="shared" si="108"/>
        <v/>
      </c>
      <c r="FR10" s="12" t="str">
        <f t="shared" si="109"/>
        <v/>
      </c>
      <c r="FS10" s="12" t="str">
        <f t="shared" si="110"/>
        <v/>
      </c>
      <c r="FT10" s="12" t="str">
        <f t="shared" si="111"/>
        <v/>
      </c>
      <c r="FU10" s="12" t="str">
        <f t="shared" si="112"/>
        <v/>
      </c>
      <c r="FV10" s="12" t="str">
        <f t="shared" si="113"/>
        <v/>
      </c>
      <c r="FW10" s="12" t="str">
        <f t="shared" si="114"/>
        <v/>
      </c>
      <c r="FX10" s="12" t="str">
        <f t="shared" si="115"/>
        <v/>
      </c>
      <c r="FY10" s="12" t="str">
        <f t="shared" si="116"/>
        <v/>
      </c>
      <c r="FZ10" s="12" t="str">
        <f t="shared" si="117"/>
        <v/>
      </c>
      <c r="GA10" s="12" t="str">
        <f t="shared" si="118"/>
        <v/>
      </c>
      <c r="GB10" s="12" t="str">
        <f t="shared" si="119"/>
        <v/>
      </c>
      <c r="GC10" s="12" t="str">
        <f t="shared" si="120"/>
        <v/>
      </c>
      <c r="GD10" s="12" t="str">
        <f t="shared" si="121"/>
        <v/>
      </c>
      <c r="GE10" s="12" t="str">
        <f t="shared" si="122"/>
        <v/>
      </c>
    </row>
    <row r="11" spans="1:187" x14ac:dyDescent="0.25">
      <c r="A11" t="str">
        <f>Data!B17</f>
        <v/>
      </c>
      <c r="B11" s="12" t="str">
        <f t="shared" si="2"/>
        <v/>
      </c>
      <c r="C11" s="12" t="str">
        <f>IFERROR(IF(Data!B17="","",VLOOKUP(B11,Data!$A$8:$DX$107,3,FALSE)),"")</f>
        <v/>
      </c>
      <c r="D11" s="12" t="str">
        <f>IFERROR(IF($A11="","",VLOOKUP($B11,Data!$A$8:$DX$107,64+D$1,FALSE)),"")</f>
        <v/>
      </c>
      <c r="E11" s="12" t="str">
        <f>IFERROR(IF($A11="","",VLOOKUP($B11,Data!$A$8:$DX$107,64+E$1,FALSE)),"")</f>
        <v/>
      </c>
      <c r="F11" s="12" t="str">
        <f>IFERROR(IF($A11="","",VLOOKUP($B11,Data!$A$8:$DX$107,64+F$1,FALSE)),"")</f>
        <v/>
      </c>
      <c r="G11" s="12" t="str">
        <f>IFERROR(IF($A11="","",VLOOKUP($B11,Data!$A$8:$DX$107,64+G$1,FALSE)),"")</f>
        <v/>
      </c>
      <c r="H11" s="12" t="str">
        <f>IFERROR(IF($A11="","",VLOOKUP($B11,Data!$A$8:$DX$107,64+H$1,FALSE)),"")</f>
        <v/>
      </c>
      <c r="I11" s="12" t="str">
        <f>IFERROR(IF($A11="","",VLOOKUP($B11,Data!$A$8:$DX$107,64+I$1,FALSE)),"")</f>
        <v/>
      </c>
      <c r="J11" s="12" t="str">
        <f>IFERROR(IF($A11="","",VLOOKUP($B11,Data!$A$8:$DX$107,64+J$1,FALSE)),"")</f>
        <v/>
      </c>
      <c r="K11" s="12" t="str">
        <f>IFERROR(IF($A11="","",VLOOKUP($B11,Data!$A$8:$DX$107,64+K$1,FALSE)),"")</f>
        <v/>
      </c>
      <c r="L11" s="12" t="str">
        <f>IFERROR(IF($A11="","",VLOOKUP($B11,Data!$A$8:$DX$107,64+L$1,FALSE)),"")</f>
        <v/>
      </c>
      <c r="M11" s="12" t="str">
        <f>IFERROR(IF($A11="","",VLOOKUP($B11,Data!$A$8:$DX$107,64+M$1,FALSE)),"")</f>
        <v/>
      </c>
      <c r="N11" s="12" t="str">
        <f>IFERROR(IF($A11="","",VLOOKUP($B11,Data!$A$8:$DX$107,64+N$1,FALSE)),"")</f>
        <v/>
      </c>
      <c r="O11" s="12" t="str">
        <f>IFERROR(IF($A11="","",VLOOKUP($B11,Data!$A$8:$DX$107,64+O$1,FALSE)),"")</f>
        <v/>
      </c>
      <c r="P11" s="12" t="str">
        <f>IFERROR(IF($A11="","",VLOOKUP($B11,Data!$A$8:$DX$107,64+P$1,FALSE)),"")</f>
        <v/>
      </c>
      <c r="Q11" s="12" t="str">
        <f>IFERROR(IF($A11="","",VLOOKUP($B11,Data!$A$8:$DX$107,64+Q$1,FALSE)),"")</f>
        <v/>
      </c>
      <c r="R11" s="12" t="str">
        <f>IFERROR(IF($A11="","",VLOOKUP($B11,Data!$A$8:$DX$107,64+R$1,FALSE)),"")</f>
        <v/>
      </c>
      <c r="S11" s="12" t="str">
        <f>IFERROR(IF($A11="","",VLOOKUP($B11,Data!$A$8:$DX$107,64+S$1,FALSE)),"")</f>
        <v/>
      </c>
      <c r="T11" s="12" t="str">
        <f>IFERROR(IF($A11="","",VLOOKUP($B11,Data!$A$8:$DX$107,64+T$1,FALSE)),"")</f>
        <v/>
      </c>
      <c r="U11" s="12" t="str">
        <f>IFERROR(IF($A11="","",VLOOKUP($B11,Data!$A$8:$DX$107,64+U$1,FALSE)),"")</f>
        <v/>
      </c>
      <c r="V11" s="12" t="str">
        <f>IFERROR(IF($A11="","",VLOOKUP($B11,Data!$A$8:$DX$107,64+V$1,FALSE)),"")</f>
        <v/>
      </c>
      <c r="W11" s="12" t="str">
        <f>IFERROR(IF($A11="","",VLOOKUP($B11,Data!$A$8:$DX$107,64+W$1,FALSE)),"")</f>
        <v/>
      </c>
      <c r="X11" s="12" t="str">
        <f>IFERROR(IF($A11="","",VLOOKUP($B11,Data!$A$8:$DX$107,64+X$1,FALSE)),"")</f>
        <v/>
      </c>
      <c r="Y11" s="12" t="str">
        <f>IFERROR(IF($A11="","",VLOOKUP($B11,Data!$A$8:$DX$107,64+Y$1,FALSE)),"")</f>
        <v/>
      </c>
      <c r="Z11" s="12" t="str">
        <f>IFERROR(IF($A11="","",VLOOKUP($B11,Data!$A$8:$DX$107,64+Z$1,FALSE)),"")</f>
        <v/>
      </c>
      <c r="AA11" s="12" t="str">
        <f>IFERROR(IF($A11="","",VLOOKUP($B11,Data!$A$8:$DX$107,64+AA$1,FALSE)),"")</f>
        <v/>
      </c>
      <c r="AB11" s="12" t="str">
        <f>IFERROR(IF($A11="","",VLOOKUP($B11,Data!$A$8:$DX$107,64+AB$1,FALSE)),"")</f>
        <v/>
      </c>
      <c r="AC11" s="12" t="str">
        <f>IFERROR(IF($A11="","",VLOOKUP($B11,Data!$A$8:$DX$107,64+AC$1,FALSE)),"")</f>
        <v/>
      </c>
      <c r="AD11" s="12" t="str">
        <f>IFERROR(IF($A11="","",VLOOKUP($B11,Data!$A$8:$DX$107,64+AD$1,FALSE)),"")</f>
        <v/>
      </c>
      <c r="AE11" s="12" t="str">
        <f>IFERROR(IF($A11="","",VLOOKUP($B11,Data!$A$8:$DX$107,64+AE$1,FALSE)),"")</f>
        <v/>
      </c>
      <c r="AF11" s="12" t="str">
        <f>IFERROR(IF($A11="","",VLOOKUP($B11,Data!$A$8:$DX$107,64+AF$1,FALSE)),"")</f>
        <v/>
      </c>
      <c r="AG11" s="12" t="str">
        <f>IFERROR(IF($A11="","",VLOOKUP($B11,Data!$A$8:$DX$107,64+AG$1,FALSE)),"")</f>
        <v/>
      </c>
      <c r="AH11" s="12" t="str">
        <f>IFERROR(IF($A11="","",VLOOKUP($B11,Data!$A$8:$DX$107,64+AH$1,FALSE)),"")</f>
        <v/>
      </c>
      <c r="AI11" s="12" t="str">
        <f>IFERROR(IF($A11="","",VLOOKUP($B11,Data!$A$8:$DX$107,64+AI$1,FALSE)),"")</f>
        <v/>
      </c>
      <c r="AJ11" s="12" t="str">
        <f>IFERROR(IF($A11="","",VLOOKUP($B11,Data!$A$8:$DX$107,64+AJ$1,FALSE)),"")</f>
        <v/>
      </c>
      <c r="AK11" s="12" t="str">
        <f>IFERROR(IF($A11="","",VLOOKUP($B11,Data!$A$8:$DX$107,64+AK$1,FALSE)),"")</f>
        <v/>
      </c>
      <c r="AL11" s="12" t="str">
        <f>IFERROR(IF($A11="","",VLOOKUP($B11,Data!$A$8:$DX$107,64+AL$1,FALSE)),"")</f>
        <v/>
      </c>
      <c r="AM11" s="12" t="str">
        <f>IFERROR(IF($A11="","",VLOOKUP($B11,Data!$A$8:$DX$107,64+AM$1,FALSE)),"")</f>
        <v/>
      </c>
      <c r="AN11" s="12" t="str">
        <f>IFERROR(IF($A11="","",VLOOKUP($B11,Data!$A$8:$DX$107,64+AN$1,FALSE)),"")</f>
        <v/>
      </c>
      <c r="AO11" s="12" t="str">
        <f>IFERROR(IF($A11="","",VLOOKUP($B11,Data!$A$8:$DX$107,64+AO$1,FALSE)),"")</f>
        <v/>
      </c>
      <c r="AP11" s="12" t="str">
        <f>IFERROR(IF($A11="","",VLOOKUP($B11,Data!$A$8:$DX$107,64+AP$1,FALSE)),"")</f>
        <v/>
      </c>
      <c r="AQ11" s="12" t="str">
        <f>IFERROR(IF($A11="","",VLOOKUP($B11,Data!$A$8:$DX$107,64+AQ$1,FALSE)),"")</f>
        <v/>
      </c>
      <c r="AR11" s="12" t="str">
        <f>IFERROR(IF($A11="","",VLOOKUP($B11,Data!$A$8:$DX$107,64+AR$1,FALSE)),"")</f>
        <v/>
      </c>
      <c r="AS11" s="12" t="str">
        <f>IFERROR(IF($A11="","",VLOOKUP($B11,Data!$A$8:$DX$107,64+AS$1,FALSE)),"")</f>
        <v/>
      </c>
      <c r="AT11" s="12" t="str">
        <f>IFERROR(IF($A11="","",VLOOKUP($B11,Data!$A$8:$DX$107,64+AT$1,FALSE)),"")</f>
        <v/>
      </c>
      <c r="AU11" s="12" t="str">
        <f>IFERROR(IF($A11="","",VLOOKUP($B11,Data!$A$8:$DX$107,64+AU$1,FALSE)),"")</f>
        <v/>
      </c>
      <c r="AV11" s="12" t="str">
        <f>IFERROR(IF($A11="","",VLOOKUP($B11,Data!$A$8:$DX$107,64+AV$1,FALSE)),"")</f>
        <v/>
      </c>
      <c r="AW11" s="12" t="str">
        <f>IFERROR(IF($A11="","",VLOOKUP($B11,Data!$A$8:$DX$107,64+AW$1,FALSE)),"")</f>
        <v/>
      </c>
      <c r="AX11" s="12" t="str">
        <f>IFERROR(IF($A11="","",VLOOKUP($B11,Data!$A$8:$DX$107,64+AX$1,FALSE)),"")</f>
        <v/>
      </c>
      <c r="AY11" s="12" t="str">
        <f>IFERROR(IF($A11="","",VLOOKUP($B11,Data!$A$8:$DX$107,64+AY$1,FALSE)),"")</f>
        <v/>
      </c>
      <c r="AZ11" s="12" t="str">
        <f>IFERROR(IF($A11="","",VLOOKUP($B11,Data!$A$8:$DX$107,64+AZ$1,FALSE)),"")</f>
        <v/>
      </c>
      <c r="BA11" s="12" t="str">
        <f>IFERROR(IF($A11="","",VLOOKUP($B11,Data!$A$8:$DX$107,64+BA$1,FALSE)),"")</f>
        <v/>
      </c>
      <c r="BB11" s="12" t="str">
        <f>IFERROR(IF($A11="","",VLOOKUP($B11,Data!$A$8:$DX$107,64+BB$1,FALSE)),"")</f>
        <v/>
      </c>
      <c r="BC11" s="12" t="str">
        <f>IFERROR(IF($A11="","",VLOOKUP($B11,Data!$A$8:$DX$107,64+BC$1,FALSE)),"")</f>
        <v/>
      </c>
      <c r="BD11" s="12" t="str">
        <f>IFERROR(IF($A11="","",VLOOKUP($B11,Data!$A$8:$DX$107,64+BD$1,FALSE)),"")</f>
        <v/>
      </c>
      <c r="BE11" s="12" t="str">
        <f>IFERROR(IF($A11="","",VLOOKUP($B11,Data!$A$8:$DX$107,64+BE$1,FALSE)),"")</f>
        <v/>
      </c>
      <c r="BF11" s="12" t="str">
        <f>IFERROR(IF($A11="","",VLOOKUP($B11,Data!$A$8:$DX$107,64+BF$1,FALSE)),"")</f>
        <v/>
      </c>
      <c r="BG11" s="12" t="str">
        <f>IFERROR(IF($A11="","",VLOOKUP($B11,Data!$A$8:$DX$107,64+BG$1,FALSE)),"")</f>
        <v/>
      </c>
      <c r="BH11" s="12" t="str">
        <f>IFERROR(IF($A11="","",VLOOKUP($B11,Data!$A$8:$DX$107,64+BH$1,FALSE)),"")</f>
        <v/>
      </c>
      <c r="BI11" s="12" t="str">
        <f>IFERROR(IF($A11="","",VLOOKUP($B11,Data!$A$8:$DX$107,64+BI$1,FALSE)),"")</f>
        <v/>
      </c>
      <c r="BJ11" s="12" t="str">
        <f>IFERROR(IF($A11="","",VLOOKUP($B11,Data!$A$8:$DX$107,64+BJ$1,FALSE)),"")</f>
        <v/>
      </c>
      <c r="BK11" s="12" t="str">
        <f>IFERROR(IF($A11="","",VLOOKUP($B11,Data!$A$8:$DX$107,64+BK$1,FALSE)),"")</f>
        <v/>
      </c>
      <c r="BL11" s="12" t="str">
        <f>IFERROR(IF($A11="","",VLOOKUP($B11,Data!$A$8:$DX$107,125,FALSE)),"")</f>
        <v/>
      </c>
      <c r="BM11" s="12" t="str">
        <f>IFERROR(IF($A11="","",VLOOKUP($B11,Data!$A$8:$DX$107,126,FALSE)),"")</f>
        <v/>
      </c>
      <c r="BN11" s="31" t="str">
        <f>IFERROR(IF($A11="","",VLOOKUP($B11,Data!$A$8:$DX$107,127,FALSE)),"")</f>
        <v/>
      </c>
      <c r="BO11" s="12" t="str">
        <f>IF(A11="","",IF(B11&lt;=Registrasi!$E$7/2,"Atas",IF(B11&gt;(Registrasi!$E$7+1)/2,"Bawah","Tengah")))</f>
        <v/>
      </c>
      <c r="BP11" s="12" t="str">
        <f t="shared" si="3"/>
        <v/>
      </c>
      <c r="BQ11" s="12" t="str">
        <f t="shared" si="4"/>
        <v/>
      </c>
      <c r="BR11" s="12" t="str">
        <f t="shared" si="5"/>
        <v/>
      </c>
      <c r="BS11" s="12" t="str">
        <f t="shared" si="6"/>
        <v/>
      </c>
      <c r="BT11" s="12" t="str">
        <f t="shared" si="7"/>
        <v/>
      </c>
      <c r="BU11" s="12" t="str">
        <f t="shared" si="8"/>
        <v/>
      </c>
      <c r="BV11" s="12" t="str">
        <f t="shared" si="9"/>
        <v/>
      </c>
      <c r="BW11" s="12" t="str">
        <f t="shared" si="10"/>
        <v/>
      </c>
      <c r="BX11" s="12" t="str">
        <f t="shared" si="11"/>
        <v/>
      </c>
      <c r="BY11" s="12" t="str">
        <f t="shared" si="12"/>
        <v/>
      </c>
      <c r="BZ11" s="12" t="str">
        <f t="shared" si="13"/>
        <v/>
      </c>
      <c r="CA11" s="12" t="str">
        <f t="shared" si="14"/>
        <v/>
      </c>
      <c r="CB11" s="12" t="str">
        <f t="shared" si="15"/>
        <v/>
      </c>
      <c r="CC11" s="12" t="str">
        <f t="shared" si="16"/>
        <v/>
      </c>
      <c r="CD11" s="12" t="str">
        <f t="shared" si="17"/>
        <v/>
      </c>
      <c r="CE11" s="12" t="str">
        <f t="shared" si="18"/>
        <v/>
      </c>
      <c r="CF11" s="12" t="str">
        <f t="shared" si="19"/>
        <v/>
      </c>
      <c r="CG11" s="12" t="str">
        <f t="shared" si="20"/>
        <v/>
      </c>
      <c r="CH11" s="12" t="str">
        <f t="shared" si="21"/>
        <v/>
      </c>
      <c r="CI11" s="12" t="str">
        <f t="shared" si="22"/>
        <v/>
      </c>
      <c r="CJ11" s="12" t="str">
        <f t="shared" si="23"/>
        <v/>
      </c>
      <c r="CK11" s="12" t="str">
        <f t="shared" si="24"/>
        <v/>
      </c>
      <c r="CL11" s="12" t="str">
        <f t="shared" si="25"/>
        <v/>
      </c>
      <c r="CM11" s="12" t="str">
        <f t="shared" si="26"/>
        <v/>
      </c>
      <c r="CN11" s="12" t="str">
        <f t="shared" si="27"/>
        <v/>
      </c>
      <c r="CO11" s="12" t="str">
        <f t="shared" si="28"/>
        <v/>
      </c>
      <c r="CP11" s="12" t="str">
        <f t="shared" si="29"/>
        <v/>
      </c>
      <c r="CQ11" s="12" t="str">
        <f t="shared" si="30"/>
        <v/>
      </c>
      <c r="CR11" s="12" t="str">
        <f t="shared" si="31"/>
        <v/>
      </c>
      <c r="CS11" s="12" t="str">
        <f t="shared" si="32"/>
        <v/>
      </c>
      <c r="CT11" s="12" t="str">
        <f t="shared" si="33"/>
        <v/>
      </c>
      <c r="CU11" s="12" t="str">
        <f t="shared" si="34"/>
        <v/>
      </c>
      <c r="CV11" s="12" t="str">
        <f t="shared" si="35"/>
        <v/>
      </c>
      <c r="CW11" s="12" t="str">
        <f t="shared" si="36"/>
        <v/>
      </c>
      <c r="CX11" s="12" t="str">
        <f t="shared" si="37"/>
        <v/>
      </c>
      <c r="CY11" s="12" t="str">
        <f t="shared" si="38"/>
        <v/>
      </c>
      <c r="CZ11" s="12" t="str">
        <f t="shared" si="39"/>
        <v/>
      </c>
      <c r="DA11" s="12" t="str">
        <f t="shared" si="40"/>
        <v/>
      </c>
      <c r="DB11" s="12" t="str">
        <f t="shared" si="41"/>
        <v/>
      </c>
      <c r="DC11" s="12" t="str">
        <f t="shared" si="42"/>
        <v/>
      </c>
      <c r="DD11" s="12" t="str">
        <f t="shared" si="43"/>
        <v/>
      </c>
      <c r="DE11" s="12" t="str">
        <f t="shared" si="44"/>
        <v/>
      </c>
      <c r="DF11" s="12" t="str">
        <f t="shared" si="45"/>
        <v/>
      </c>
      <c r="DG11" s="12" t="str">
        <f t="shared" si="46"/>
        <v/>
      </c>
      <c r="DH11" s="12" t="str">
        <f t="shared" si="47"/>
        <v/>
      </c>
      <c r="DI11" s="12" t="str">
        <f t="shared" si="48"/>
        <v/>
      </c>
      <c r="DJ11" s="12" t="str">
        <f t="shared" si="49"/>
        <v/>
      </c>
      <c r="DK11" s="12" t="str">
        <f t="shared" si="50"/>
        <v/>
      </c>
      <c r="DL11" s="12" t="str">
        <f t="shared" si="51"/>
        <v/>
      </c>
      <c r="DM11" s="12" t="str">
        <f t="shared" si="52"/>
        <v/>
      </c>
      <c r="DN11" s="12" t="str">
        <f t="shared" si="53"/>
        <v/>
      </c>
      <c r="DO11" s="12" t="str">
        <f t="shared" si="54"/>
        <v/>
      </c>
      <c r="DP11" s="12" t="str">
        <f t="shared" si="55"/>
        <v/>
      </c>
      <c r="DQ11" s="12" t="str">
        <f t="shared" si="56"/>
        <v/>
      </c>
      <c r="DR11" s="12" t="str">
        <f t="shared" si="57"/>
        <v/>
      </c>
      <c r="DS11" s="12" t="str">
        <f t="shared" si="58"/>
        <v/>
      </c>
      <c r="DT11" s="12" t="str">
        <f t="shared" si="59"/>
        <v/>
      </c>
      <c r="DU11" s="12" t="str">
        <f t="shared" si="60"/>
        <v/>
      </c>
      <c r="DV11" s="12" t="str">
        <f t="shared" si="61"/>
        <v/>
      </c>
      <c r="DW11" s="12" t="str">
        <f t="shared" si="62"/>
        <v/>
      </c>
      <c r="DX11" s="12" t="str">
        <f t="shared" si="63"/>
        <v/>
      </c>
      <c r="DY11" s="12" t="str">
        <f t="shared" si="64"/>
        <v/>
      </c>
      <c r="DZ11" s="12" t="str">
        <f t="shared" si="65"/>
        <v/>
      </c>
      <c r="EA11" s="12" t="str">
        <f t="shared" si="66"/>
        <v/>
      </c>
      <c r="EB11" s="12" t="str">
        <f t="shared" si="67"/>
        <v/>
      </c>
      <c r="EC11" s="12" t="str">
        <f t="shared" si="68"/>
        <v/>
      </c>
      <c r="ED11" s="12" t="str">
        <f t="shared" si="69"/>
        <v/>
      </c>
      <c r="EE11" s="12" t="str">
        <f t="shared" si="70"/>
        <v/>
      </c>
      <c r="EF11" s="12" t="str">
        <f t="shared" si="71"/>
        <v/>
      </c>
      <c r="EG11" s="12" t="str">
        <f t="shared" si="72"/>
        <v/>
      </c>
      <c r="EH11" s="12" t="str">
        <f t="shared" si="73"/>
        <v/>
      </c>
      <c r="EI11" s="12" t="str">
        <f t="shared" si="74"/>
        <v/>
      </c>
      <c r="EJ11" s="12" t="str">
        <f t="shared" si="75"/>
        <v/>
      </c>
      <c r="EK11" s="12" t="str">
        <f t="shared" si="76"/>
        <v/>
      </c>
      <c r="EL11" s="12" t="str">
        <f t="shared" si="77"/>
        <v/>
      </c>
      <c r="EM11" s="12" t="str">
        <f t="shared" si="78"/>
        <v/>
      </c>
      <c r="EN11" s="12" t="str">
        <f t="shared" si="79"/>
        <v/>
      </c>
      <c r="EO11" s="12" t="str">
        <f t="shared" si="80"/>
        <v/>
      </c>
      <c r="EP11" s="12" t="str">
        <f t="shared" si="81"/>
        <v/>
      </c>
      <c r="EQ11" s="12" t="str">
        <f t="shared" si="82"/>
        <v/>
      </c>
      <c r="ER11" s="12" t="str">
        <f t="shared" si="83"/>
        <v/>
      </c>
      <c r="ES11" s="12" t="str">
        <f t="shared" si="84"/>
        <v/>
      </c>
      <c r="ET11" s="12" t="str">
        <f t="shared" si="85"/>
        <v/>
      </c>
      <c r="EU11" s="12" t="str">
        <f t="shared" si="86"/>
        <v/>
      </c>
      <c r="EV11" s="12" t="str">
        <f t="shared" si="87"/>
        <v/>
      </c>
      <c r="EW11" s="12" t="str">
        <f t="shared" si="88"/>
        <v/>
      </c>
      <c r="EX11" s="12" t="str">
        <f t="shared" si="89"/>
        <v/>
      </c>
      <c r="EY11" s="12" t="str">
        <f t="shared" si="90"/>
        <v/>
      </c>
      <c r="EZ11" s="12" t="str">
        <f t="shared" si="91"/>
        <v/>
      </c>
      <c r="FA11" s="12" t="str">
        <f t="shared" si="92"/>
        <v/>
      </c>
      <c r="FB11" s="12" t="str">
        <f t="shared" si="93"/>
        <v/>
      </c>
      <c r="FC11" s="12" t="str">
        <f t="shared" si="94"/>
        <v/>
      </c>
      <c r="FD11" s="12" t="str">
        <f t="shared" si="95"/>
        <v/>
      </c>
      <c r="FE11" s="12" t="str">
        <f t="shared" si="96"/>
        <v/>
      </c>
      <c r="FF11" s="12" t="str">
        <f t="shared" si="97"/>
        <v/>
      </c>
      <c r="FG11" s="12" t="str">
        <f t="shared" si="98"/>
        <v/>
      </c>
      <c r="FH11" s="12" t="str">
        <f t="shared" si="99"/>
        <v/>
      </c>
      <c r="FI11" s="12" t="str">
        <f t="shared" si="100"/>
        <v/>
      </c>
      <c r="FJ11" s="12" t="str">
        <f t="shared" si="101"/>
        <v/>
      </c>
      <c r="FK11" s="12" t="str">
        <f t="shared" si="102"/>
        <v/>
      </c>
      <c r="FL11" s="12" t="str">
        <f t="shared" si="103"/>
        <v/>
      </c>
      <c r="FM11" s="12" t="str">
        <f t="shared" si="104"/>
        <v/>
      </c>
      <c r="FN11" s="12" t="str">
        <f t="shared" si="105"/>
        <v/>
      </c>
      <c r="FO11" s="12" t="str">
        <f t="shared" si="106"/>
        <v/>
      </c>
      <c r="FP11" s="12" t="str">
        <f t="shared" si="107"/>
        <v/>
      </c>
      <c r="FQ11" s="12" t="str">
        <f t="shared" si="108"/>
        <v/>
      </c>
      <c r="FR11" s="12" t="str">
        <f t="shared" si="109"/>
        <v/>
      </c>
      <c r="FS11" s="12" t="str">
        <f t="shared" si="110"/>
        <v/>
      </c>
      <c r="FT11" s="12" t="str">
        <f t="shared" si="111"/>
        <v/>
      </c>
      <c r="FU11" s="12" t="str">
        <f t="shared" si="112"/>
        <v/>
      </c>
      <c r="FV11" s="12" t="str">
        <f t="shared" si="113"/>
        <v/>
      </c>
      <c r="FW11" s="12" t="str">
        <f t="shared" si="114"/>
        <v/>
      </c>
      <c r="FX11" s="12" t="str">
        <f t="shared" si="115"/>
        <v/>
      </c>
      <c r="FY11" s="12" t="str">
        <f t="shared" si="116"/>
        <v/>
      </c>
      <c r="FZ11" s="12" t="str">
        <f t="shared" si="117"/>
        <v/>
      </c>
      <c r="GA11" s="12" t="str">
        <f t="shared" si="118"/>
        <v/>
      </c>
      <c r="GB11" s="12" t="str">
        <f t="shared" si="119"/>
        <v/>
      </c>
      <c r="GC11" s="12" t="str">
        <f t="shared" si="120"/>
        <v/>
      </c>
      <c r="GD11" s="12" t="str">
        <f t="shared" si="121"/>
        <v/>
      </c>
      <c r="GE11" s="12" t="str">
        <f t="shared" si="122"/>
        <v/>
      </c>
    </row>
    <row r="12" spans="1:187" x14ac:dyDescent="0.25">
      <c r="A12" t="str">
        <f>Data!B18</f>
        <v/>
      </c>
      <c r="B12" s="12" t="str">
        <f t="shared" si="2"/>
        <v/>
      </c>
      <c r="C12" s="12" t="str">
        <f>IFERROR(IF(Data!B18="","",VLOOKUP(B12,Data!$A$8:$DX$107,3,FALSE)),"")</f>
        <v/>
      </c>
      <c r="D12" s="12" t="str">
        <f>IFERROR(IF($A12="","",VLOOKUP($B12,Data!$A$8:$DX$107,64+D$1,FALSE)),"")</f>
        <v/>
      </c>
      <c r="E12" s="12" t="str">
        <f>IFERROR(IF($A12="","",VLOOKUP($B12,Data!$A$8:$DX$107,64+E$1,FALSE)),"")</f>
        <v/>
      </c>
      <c r="F12" s="12" t="str">
        <f>IFERROR(IF($A12="","",VLOOKUP($B12,Data!$A$8:$DX$107,64+F$1,FALSE)),"")</f>
        <v/>
      </c>
      <c r="G12" s="12" t="str">
        <f>IFERROR(IF($A12="","",VLOOKUP($B12,Data!$A$8:$DX$107,64+G$1,FALSE)),"")</f>
        <v/>
      </c>
      <c r="H12" s="12" t="str">
        <f>IFERROR(IF($A12="","",VLOOKUP($B12,Data!$A$8:$DX$107,64+H$1,FALSE)),"")</f>
        <v/>
      </c>
      <c r="I12" s="12" t="str">
        <f>IFERROR(IF($A12="","",VLOOKUP($B12,Data!$A$8:$DX$107,64+I$1,FALSE)),"")</f>
        <v/>
      </c>
      <c r="J12" s="12" t="str">
        <f>IFERROR(IF($A12="","",VLOOKUP($B12,Data!$A$8:$DX$107,64+J$1,FALSE)),"")</f>
        <v/>
      </c>
      <c r="K12" s="12" t="str">
        <f>IFERROR(IF($A12="","",VLOOKUP($B12,Data!$A$8:$DX$107,64+K$1,FALSE)),"")</f>
        <v/>
      </c>
      <c r="L12" s="12" t="str">
        <f>IFERROR(IF($A12="","",VLOOKUP($B12,Data!$A$8:$DX$107,64+L$1,FALSE)),"")</f>
        <v/>
      </c>
      <c r="M12" s="12" t="str">
        <f>IFERROR(IF($A12="","",VLOOKUP($B12,Data!$A$8:$DX$107,64+M$1,FALSE)),"")</f>
        <v/>
      </c>
      <c r="N12" s="12" t="str">
        <f>IFERROR(IF($A12="","",VLOOKUP($B12,Data!$A$8:$DX$107,64+N$1,FALSE)),"")</f>
        <v/>
      </c>
      <c r="O12" s="12" t="str">
        <f>IFERROR(IF($A12="","",VLOOKUP($B12,Data!$A$8:$DX$107,64+O$1,FALSE)),"")</f>
        <v/>
      </c>
      <c r="P12" s="12" t="str">
        <f>IFERROR(IF($A12="","",VLOOKUP($B12,Data!$A$8:$DX$107,64+P$1,FALSE)),"")</f>
        <v/>
      </c>
      <c r="Q12" s="12" t="str">
        <f>IFERROR(IF($A12="","",VLOOKUP($B12,Data!$A$8:$DX$107,64+Q$1,FALSE)),"")</f>
        <v/>
      </c>
      <c r="R12" s="12" t="str">
        <f>IFERROR(IF($A12="","",VLOOKUP($B12,Data!$A$8:$DX$107,64+R$1,FALSE)),"")</f>
        <v/>
      </c>
      <c r="S12" s="12" t="str">
        <f>IFERROR(IF($A12="","",VLOOKUP($B12,Data!$A$8:$DX$107,64+S$1,FALSE)),"")</f>
        <v/>
      </c>
      <c r="T12" s="12" t="str">
        <f>IFERROR(IF($A12="","",VLOOKUP($B12,Data!$A$8:$DX$107,64+T$1,FALSE)),"")</f>
        <v/>
      </c>
      <c r="U12" s="12" t="str">
        <f>IFERROR(IF($A12="","",VLOOKUP($B12,Data!$A$8:$DX$107,64+U$1,FALSE)),"")</f>
        <v/>
      </c>
      <c r="V12" s="12" t="str">
        <f>IFERROR(IF($A12="","",VLOOKUP($B12,Data!$A$8:$DX$107,64+V$1,FALSE)),"")</f>
        <v/>
      </c>
      <c r="W12" s="12" t="str">
        <f>IFERROR(IF($A12="","",VLOOKUP($B12,Data!$A$8:$DX$107,64+W$1,FALSE)),"")</f>
        <v/>
      </c>
      <c r="X12" s="12" t="str">
        <f>IFERROR(IF($A12="","",VLOOKUP($B12,Data!$A$8:$DX$107,64+X$1,FALSE)),"")</f>
        <v/>
      </c>
      <c r="Y12" s="12" t="str">
        <f>IFERROR(IF($A12="","",VLOOKUP($B12,Data!$A$8:$DX$107,64+Y$1,FALSE)),"")</f>
        <v/>
      </c>
      <c r="Z12" s="12" t="str">
        <f>IFERROR(IF($A12="","",VLOOKUP($B12,Data!$A$8:$DX$107,64+Z$1,FALSE)),"")</f>
        <v/>
      </c>
      <c r="AA12" s="12" t="str">
        <f>IFERROR(IF($A12="","",VLOOKUP($B12,Data!$A$8:$DX$107,64+AA$1,FALSE)),"")</f>
        <v/>
      </c>
      <c r="AB12" s="12" t="str">
        <f>IFERROR(IF($A12="","",VLOOKUP($B12,Data!$A$8:$DX$107,64+AB$1,FALSE)),"")</f>
        <v/>
      </c>
      <c r="AC12" s="12" t="str">
        <f>IFERROR(IF($A12="","",VLOOKUP($B12,Data!$A$8:$DX$107,64+AC$1,FALSE)),"")</f>
        <v/>
      </c>
      <c r="AD12" s="12" t="str">
        <f>IFERROR(IF($A12="","",VLOOKUP($B12,Data!$A$8:$DX$107,64+AD$1,FALSE)),"")</f>
        <v/>
      </c>
      <c r="AE12" s="12" t="str">
        <f>IFERROR(IF($A12="","",VLOOKUP($B12,Data!$A$8:$DX$107,64+AE$1,FALSE)),"")</f>
        <v/>
      </c>
      <c r="AF12" s="12" t="str">
        <f>IFERROR(IF($A12="","",VLOOKUP($B12,Data!$A$8:$DX$107,64+AF$1,FALSE)),"")</f>
        <v/>
      </c>
      <c r="AG12" s="12" t="str">
        <f>IFERROR(IF($A12="","",VLOOKUP($B12,Data!$A$8:$DX$107,64+AG$1,FALSE)),"")</f>
        <v/>
      </c>
      <c r="AH12" s="12" t="str">
        <f>IFERROR(IF($A12="","",VLOOKUP($B12,Data!$A$8:$DX$107,64+AH$1,FALSE)),"")</f>
        <v/>
      </c>
      <c r="AI12" s="12" t="str">
        <f>IFERROR(IF($A12="","",VLOOKUP($B12,Data!$A$8:$DX$107,64+AI$1,FALSE)),"")</f>
        <v/>
      </c>
      <c r="AJ12" s="12" t="str">
        <f>IFERROR(IF($A12="","",VLOOKUP($B12,Data!$A$8:$DX$107,64+AJ$1,FALSE)),"")</f>
        <v/>
      </c>
      <c r="AK12" s="12" t="str">
        <f>IFERROR(IF($A12="","",VLOOKUP($B12,Data!$A$8:$DX$107,64+AK$1,FALSE)),"")</f>
        <v/>
      </c>
      <c r="AL12" s="12" t="str">
        <f>IFERROR(IF($A12="","",VLOOKUP($B12,Data!$A$8:$DX$107,64+AL$1,FALSE)),"")</f>
        <v/>
      </c>
      <c r="AM12" s="12" t="str">
        <f>IFERROR(IF($A12="","",VLOOKUP($B12,Data!$A$8:$DX$107,64+AM$1,FALSE)),"")</f>
        <v/>
      </c>
      <c r="AN12" s="12" t="str">
        <f>IFERROR(IF($A12="","",VLOOKUP($B12,Data!$A$8:$DX$107,64+AN$1,FALSE)),"")</f>
        <v/>
      </c>
      <c r="AO12" s="12" t="str">
        <f>IFERROR(IF($A12="","",VLOOKUP($B12,Data!$A$8:$DX$107,64+AO$1,FALSE)),"")</f>
        <v/>
      </c>
      <c r="AP12" s="12" t="str">
        <f>IFERROR(IF($A12="","",VLOOKUP($B12,Data!$A$8:$DX$107,64+AP$1,FALSE)),"")</f>
        <v/>
      </c>
      <c r="AQ12" s="12" t="str">
        <f>IFERROR(IF($A12="","",VLOOKUP($B12,Data!$A$8:$DX$107,64+AQ$1,FALSE)),"")</f>
        <v/>
      </c>
      <c r="AR12" s="12" t="str">
        <f>IFERROR(IF($A12="","",VLOOKUP($B12,Data!$A$8:$DX$107,64+AR$1,FALSE)),"")</f>
        <v/>
      </c>
      <c r="AS12" s="12" t="str">
        <f>IFERROR(IF($A12="","",VLOOKUP($B12,Data!$A$8:$DX$107,64+AS$1,FALSE)),"")</f>
        <v/>
      </c>
      <c r="AT12" s="12" t="str">
        <f>IFERROR(IF($A12="","",VLOOKUP($B12,Data!$A$8:$DX$107,64+AT$1,FALSE)),"")</f>
        <v/>
      </c>
      <c r="AU12" s="12" t="str">
        <f>IFERROR(IF($A12="","",VLOOKUP($B12,Data!$A$8:$DX$107,64+AU$1,FALSE)),"")</f>
        <v/>
      </c>
      <c r="AV12" s="12" t="str">
        <f>IFERROR(IF($A12="","",VLOOKUP($B12,Data!$A$8:$DX$107,64+AV$1,FALSE)),"")</f>
        <v/>
      </c>
      <c r="AW12" s="12" t="str">
        <f>IFERROR(IF($A12="","",VLOOKUP($B12,Data!$A$8:$DX$107,64+AW$1,FALSE)),"")</f>
        <v/>
      </c>
      <c r="AX12" s="12" t="str">
        <f>IFERROR(IF($A12="","",VLOOKUP($B12,Data!$A$8:$DX$107,64+AX$1,FALSE)),"")</f>
        <v/>
      </c>
      <c r="AY12" s="12" t="str">
        <f>IFERROR(IF($A12="","",VLOOKUP($B12,Data!$A$8:$DX$107,64+AY$1,FALSE)),"")</f>
        <v/>
      </c>
      <c r="AZ12" s="12" t="str">
        <f>IFERROR(IF($A12="","",VLOOKUP($B12,Data!$A$8:$DX$107,64+AZ$1,FALSE)),"")</f>
        <v/>
      </c>
      <c r="BA12" s="12" t="str">
        <f>IFERROR(IF($A12="","",VLOOKUP($B12,Data!$A$8:$DX$107,64+BA$1,FALSE)),"")</f>
        <v/>
      </c>
      <c r="BB12" s="12" t="str">
        <f>IFERROR(IF($A12="","",VLOOKUP($B12,Data!$A$8:$DX$107,64+BB$1,FALSE)),"")</f>
        <v/>
      </c>
      <c r="BC12" s="12" t="str">
        <f>IFERROR(IF($A12="","",VLOOKUP($B12,Data!$A$8:$DX$107,64+BC$1,FALSE)),"")</f>
        <v/>
      </c>
      <c r="BD12" s="12" t="str">
        <f>IFERROR(IF($A12="","",VLOOKUP($B12,Data!$A$8:$DX$107,64+BD$1,FALSE)),"")</f>
        <v/>
      </c>
      <c r="BE12" s="12" t="str">
        <f>IFERROR(IF($A12="","",VLOOKUP($B12,Data!$A$8:$DX$107,64+BE$1,FALSE)),"")</f>
        <v/>
      </c>
      <c r="BF12" s="12" t="str">
        <f>IFERROR(IF($A12="","",VLOOKUP($B12,Data!$A$8:$DX$107,64+BF$1,FALSE)),"")</f>
        <v/>
      </c>
      <c r="BG12" s="12" t="str">
        <f>IFERROR(IF($A12="","",VLOOKUP($B12,Data!$A$8:$DX$107,64+BG$1,FALSE)),"")</f>
        <v/>
      </c>
      <c r="BH12" s="12" t="str">
        <f>IFERROR(IF($A12="","",VLOOKUP($B12,Data!$A$8:$DX$107,64+BH$1,FALSE)),"")</f>
        <v/>
      </c>
      <c r="BI12" s="12" t="str">
        <f>IFERROR(IF($A12="","",VLOOKUP($B12,Data!$A$8:$DX$107,64+BI$1,FALSE)),"")</f>
        <v/>
      </c>
      <c r="BJ12" s="12" t="str">
        <f>IFERROR(IF($A12="","",VLOOKUP($B12,Data!$A$8:$DX$107,64+BJ$1,FALSE)),"")</f>
        <v/>
      </c>
      <c r="BK12" s="12" t="str">
        <f>IFERROR(IF($A12="","",VLOOKUP($B12,Data!$A$8:$DX$107,64+BK$1,FALSE)),"")</f>
        <v/>
      </c>
      <c r="BL12" s="12" t="str">
        <f>IFERROR(IF($A12="","",VLOOKUP($B12,Data!$A$8:$DX$107,125,FALSE)),"")</f>
        <v/>
      </c>
      <c r="BM12" s="12" t="str">
        <f>IFERROR(IF($A12="","",VLOOKUP($B12,Data!$A$8:$DX$107,126,FALSE)),"")</f>
        <v/>
      </c>
      <c r="BN12" s="31" t="str">
        <f>IFERROR(IF($A12="","",VLOOKUP($B12,Data!$A$8:$DX$107,127,FALSE)),"")</f>
        <v/>
      </c>
      <c r="BO12" s="12" t="str">
        <f>IF(A12="","",IF(B12&lt;=Registrasi!$E$7/2,"Atas",IF(B12&gt;(Registrasi!$E$7+1)/2,"Bawah","Tengah")))</f>
        <v/>
      </c>
      <c r="BP12" s="12" t="str">
        <f t="shared" si="3"/>
        <v/>
      </c>
      <c r="BQ12" s="12" t="str">
        <f t="shared" si="4"/>
        <v/>
      </c>
      <c r="BR12" s="12" t="str">
        <f t="shared" si="5"/>
        <v/>
      </c>
      <c r="BS12" s="12" t="str">
        <f t="shared" si="6"/>
        <v/>
      </c>
      <c r="BT12" s="12" t="str">
        <f t="shared" si="7"/>
        <v/>
      </c>
      <c r="BU12" s="12" t="str">
        <f t="shared" si="8"/>
        <v/>
      </c>
      <c r="BV12" s="12" t="str">
        <f t="shared" si="9"/>
        <v/>
      </c>
      <c r="BW12" s="12" t="str">
        <f t="shared" si="10"/>
        <v/>
      </c>
      <c r="BX12" s="12" t="str">
        <f t="shared" si="11"/>
        <v/>
      </c>
      <c r="BY12" s="12" t="str">
        <f t="shared" si="12"/>
        <v/>
      </c>
      <c r="BZ12" s="12" t="str">
        <f t="shared" si="13"/>
        <v/>
      </c>
      <c r="CA12" s="12" t="str">
        <f t="shared" si="14"/>
        <v/>
      </c>
      <c r="CB12" s="12" t="str">
        <f t="shared" si="15"/>
        <v/>
      </c>
      <c r="CC12" s="12" t="str">
        <f t="shared" si="16"/>
        <v/>
      </c>
      <c r="CD12" s="12" t="str">
        <f t="shared" si="17"/>
        <v/>
      </c>
      <c r="CE12" s="12" t="str">
        <f t="shared" si="18"/>
        <v/>
      </c>
      <c r="CF12" s="12" t="str">
        <f t="shared" si="19"/>
        <v/>
      </c>
      <c r="CG12" s="12" t="str">
        <f t="shared" si="20"/>
        <v/>
      </c>
      <c r="CH12" s="12" t="str">
        <f t="shared" si="21"/>
        <v/>
      </c>
      <c r="CI12" s="12" t="str">
        <f t="shared" si="22"/>
        <v/>
      </c>
      <c r="CJ12" s="12" t="str">
        <f t="shared" si="23"/>
        <v/>
      </c>
      <c r="CK12" s="12" t="str">
        <f t="shared" si="24"/>
        <v/>
      </c>
      <c r="CL12" s="12" t="str">
        <f t="shared" si="25"/>
        <v/>
      </c>
      <c r="CM12" s="12" t="str">
        <f t="shared" si="26"/>
        <v/>
      </c>
      <c r="CN12" s="12" t="str">
        <f t="shared" si="27"/>
        <v/>
      </c>
      <c r="CO12" s="12" t="str">
        <f t="shared" si="28"/>
        <v/>
      </c>
      <c r="CP12" s="12" t="str">
        <f t="shared" si="29"/>
        <v/>
      </c>
      <c r="CQ12" s="12" t="str">
        <f t="shared" si="30"/>
        <v/>
      </c>
      <c r="CR12" s="12" t="str">
        <f t="shared" si="31"/>
        <v/>
      </c>
      <c r="CS12" s="12" t="str">
        <f t="shared" si="32"/>
        <v/>
      </c>
      <c r="CT12" s="12" t="str">
        <f t="shared" si="33"/>
        <v/>
      </c>
      <c r="CU12" s="12" t="str">
        <f t="shared" si="34"/>
        <v/>
      </c>
      <c r="CV12" s="12" t="str">
        <f t="shared" si="35"/>
        <v/>
      </c>
      <c r="CW12" s="12" t="str">
        <f t="shared" si="36"/>
        <v/>
      </c>
      <c r="CX12" s="12" t="str">
        <f t="shared" si="37"/>
        <v/>
      </c>
      <c r="CY12" s="12" t="str">
        <f t="shared" si="38"/>
        <v/>
      </c>
      <c r="CZ12" s="12" t="str">
        <f t="shared" si="39"/>
        <v/>
      </c>
      <c r="DA12" s="12" t="str">
        <f t="shared" si="40"/>
        <v/>
      </c>
      <c r="DB12" s="12" t="str">
        <f t="shared" si="41"/>
        <v/>
      </c>
      <c r="DC12" s="12" t="str">
        <f t="shared" si="42"/>
        <v/>
      </c>
      <c r="DD12" s="12" t="str">
        <f t="shared" si="43"/>
        <v/>
      </c>
      <c r="DE12" s="12" t="str">
        <f t="shared" si="44"/>
        <v/>
      </c>
      <c r="DF12" s="12" t="str">
        <f t="shared" si="45"/>
        <v/>
      </c>
      <c r="DG12" s="12" t="str">
        <f t="shared" si="46"/>
        <v/>
      </c>
      <c r="DH12" s="12" t="str">
        <f t="shared" si="47"/>
        <v/>
      </c>
      <c r="DI12" s="12" t="str">
        <f t="shared" si="48"/>
        <v/>
      </c>
      <c r="DJ12" s="12" t="str">
        <f t="shared" si="49"/>
        <v/>
      </c>
      <c r="DK12" s="12" t="str">
        <f t="shared" si="50"/>
        <v/>
      </c>
      <c r="DL12" s="12" t="str">
        <f t="shared" si="51"/>
        <v/>
      </c>
      <c r="DM12" s="12" t="str">
        <f t="shared" si="52"/>
        <v/>
      </c>
      <c r="DN12" s="12" t="str">
        <f t="shared" si="53"/>
        <v/>
      </c>
      <c r="DO12" s="12" t="str">
        <f t="shared" si="54"/>
        <v/>
      </c>
      <c r="DP12" s="12" t="str">
        <f t="shared" si="55"/>
        <v/>
      </c>
      <c r="DQ12" s="12" t="str">
        <f t="shared" si="56"/>
        <v/>
      </c>
      <c r="DR12" s="12" t="str">
        <f t="shared" si="57"/>
        <v/>
      </c>
      <c r="DS12" s="12" t="str">
        <f t="shared" si="58"/>
        <v/>
      </c>
      <c r="DT12" s="12" t="str">
        <f t="shared" si="59"/>
        <v/>
      </c>
      <c r="DU12" s="12" t="str">
        <f t="shared" si="60"/>
        <v/>
      </c>
      <c r="DV12" s="12" t="str">
        <f t="shared" si="61"/>
        <v/>
      </c>
      <c r="DW12" s="12" t="str">
        <f t="shared" si="62"/>
        <v/>
      </c>
      <c r="DX12" s="12" t="str">
        <f t="shared" si="63"/>
        <v/>
      </c>
      <c r="DY12" s="12" t="str">
        <f t="shared" si="64"/>
        <v/>
      </c>
      <c r="DZ12" s="12" t="str">
        <f t="shared" si="65"/>
        <v/>
      </c>
      <c r="EA12" s="12" t="str">
        <f t="shared" si="66"/>
        <v/>
      </c>
      <c r="EB12" s="12" t="str">
        <f t="shared" si="67"/>
        <v/>
      </c>
      <c r="EC12" s="12" t="str">
        <f t="shared" si="68"/>
        <v/>
      </c>
      <c r="ED12" s="12" t="str">
        <f t="shared" si="69"/>
        <v/>
      </c>
      <c r="EE12" s="12" t="str">
        <f t="shared" si="70"/>
        <v/>
      </c>
      <c r="EF12" s="12" t="str">
        <f t="shared" si="71"/>
        <v/>
      </c>
      <c r="EG12" s="12" t="str">
        <f t="shared" si="72"/>
        <v/>
      </c>
      <c r="EH12" s="12" t="str">
        <f t="shared" si="73"/>
        <v/>
      </c>
      <c r="EI12" s="12" t="str">
        <f t="shared" si="74"/>
        <v/>
      </c>
      <c r="EJ12" s="12" t="str">
        <f t="shared" si="75"/>
        <v/>
      </c>
      <c r="EK12" s="12" t="str">
        <f t="shared" si="76"/>
        <v/>
      </c>
      <c r="EL12" s="12" t="str">
        <f t="shared" si="77"/>
        <v/>
      </c>
      <c r="EM12" s="12" t="str">
        <f t="shared" si="78"/>
        <v/>
      </c>
      <c r="EN12" s="12" t="str">
        <f t="shared" si="79"/>
        <v/>
      </c>
      <c r="EO12" s="12" t="str">
        <f t="shared" si="80"/>
        <v/>
      </c>
      <c r="EP12" s="12" t="str">
        <f t="shared" si="81"/>
        <v/>
      </c>
      <c r="EQ12" s="12" t="str">
        <f t="shared" si="82"/>
        <v/>
      </c>
      <c r="ER12" s="12" t="str">
        <f t="shared" si="83"/>
        <v/>
      </c>
      <c r="ES12" s="12" t="str">
        <f t="shared" si="84"/>
        <v/>
      </c>
      <c r="ET12" s="12" t="str">
        <f t="shared" si="85"/>
        <v/>
      </c>
      <c r="EU12" s="12" t="str">
        <f t="shared" si="86"/>
        <v/>
      </c>
      <c r="EV12" s="12" t="str">
        <f t="shared" si="87"/>
        <v/>
      </c>
      <c r="EW12" s="12" t="str">
        <f t="shared" si="88"/>
        <v/>
      </c>
      <c r="EX12" s="12" t="str">
        <f t="shared" si="89"/>
        <v/>
      </c>
      <c r="EY12" s="12" t="str">
        <f t="shared" si="90"/>
        <v/>
      </c>
      <c r="EZ12" s="12" t="str">
        <f t="shared" si="91"/>
        <v/>
      </c>
      <c r="FA12" s="12" t="str">
        <f t="shared" si="92"/>
        <v/>
      </c>
      <c r="FB12" s="12" t="str">
        <f t="shared" si="93"/>
        <v/>
      </c>
      <c r="FC12" s="12" t="str">
        <f t="shared" si="94"/>
        <v/>
      </c>
      <c r="FD12" s="12" t="str">
        <f t="shared" si="95"/>
        <v/>
      </c>
      <c r="FE12" s="12" t="str">
        <f t="shared" si="96"/>
        <v/>
      </c>
      <c r="FF12" s="12" t="str">
        <f t="shared" si="97"/>
        <v/>
      </c>
      <c r="FG12" s="12" t="str">
        <f t="shared" si="98"/>
        <v/>
      </c>
      <c r="FH12" s="12" t="str">
        <f t="shared" si="99"/>
        <v/>
      </c>
      <c r="FI12" s="12" t="str">
        <f t="shared" si="100"/>
        <v/>
      </c>
      <c r="FJ12" s="12" t="str">
        <f t="shared" si="101"/>
        <v/>
      </c>
      <c r="FK12" s="12" t="str">
        <f t="shared" si="102"/>
        <v/>
      </c>
      <c r="FL12" s="12" t="str">
        <f t="shared" si="103"/>
        <v/>
      </c>
      <c r="FM12" s="12" t="str">
        <f t="shared" si="104"/>
        <v/>
      </c>
      <c r="FN12" s="12" t="str">
        <f t="shared" si="105"/>
        <v/>
      </c>
      <c r="FO12" s="12" t="str">
        <f t="shared" si="106"/>
        <v/>
      </c>
      <c r="FP12" s="12" t="str">
        <f t="shared" si="107"/>
        <v/>
      </c>
      <c r="FQ12" s="12" t="str">
        <f t="shared" si="108"/>
        <v/>
      </c>
      <c r="FR12" s="12" t="str">
        <f t="shared" si="109"/>
        <v/>
      </c>
      <c r="FS12" s="12" t="str">
        <f t="shared" si="110"/>
        <v/>
      </c>
      <c r="FT12" s="12" t="str">
        <f t="shared" si="111"/>
        <v/>
      </c>
      <c r="FU12" s="12" t="str">
        <f t="shared" si="112"/>
        <v/>
      </c>
      <c r="FV12" s="12" t="str">
        <f t="shared" si="113"/>
        <v/>
      </c>
      <c r="FW12" s="12" t="str">
        <f t="shared" si="114"/>
        <v/>
      </c>
      <c r="FX12" s="12" t="str">
        <f t="shared" si="115"/>
        <v/>
      </c>
      <c r="FY12" s="12" t="str">
        <f t="shared" si="116"/>
        <v/>
      </c>
      <c r="FZ12" s="12" t="str">
        <f t="shared" si="117"/>
        <v/>
      </c>
      <c r="GA12" s="12" t="str">
        <f t="shared" si="118"/>
        <v/>
      </c>
      <c r="GB12" s="12" t="str">
        <f t="shared" si="119"/>
        <v/>
      </c>
      <c r="GC12" s="12" t="str">
        <f t="shared" si="120"/>
        <v/>
      </c>
      <c r="GD12" s="12" t="str">
        <f t="shared" si="121"/>
        <v/>
      </c>
      <c r="GE12" s="12" t="str">
        <f t="shared" si="122"/>
        <v/>
      </c>
    </row>
    <row r="13" spans="1:187" x14ac:dyDescent="0.25">
      <c r="A13" t="str">
        <f>Data!B19</f>
        <v/>
      </c>
      <c r="B13" s="12" t="str">
        <f t="shared" si="2"/>
        <v/>
      </c>
      <c r="C13" s="12" t="str">
        <f>IFERROR(IF(Data!B19="","",VLOOKUP(B13,Data!$A$8:$DX$107,3,FALSE)),"")</f>
        <v/>
      </c>
      <c r="D13" s="12" t="str">
        <f>IFERROR(IF($A13="","",VLOOKUP($B13,Data!$A$8:$DX$107,64+D$1,FALSE)),"")</f>
        <v/>
      </c>
      <c r="E13" s="12" t="str">
        <f>IFERROR(IF($A13="","",VLOOKUP($B13,Data!$A$8:$DX$107,64+E$1,FALSE)),"")</f>
        <v/>
      </c>
      <c r="F13" s="12" t="str">
        <f>IFERROR(IF($A13="","",VLOOKUP($B13,Data!$A$8:$DX$107,64+F$1,FALSE)),"")</f>
        <v/>
      </c>
      <c r="G13" s="12" t="str">
        <f>IFERROR(IF($A13="","",VLOOKUP($B13,Data!$A$8:$DX$107,64+G$1,FALSE)),"")</f>
        <v/>
      </c>
      <c r="H13" s="12" t="str">
        <f>IFERROR(IF($A13="","",VLOOKUP($B13,Data!$A$8:$DX$107,64+H$1,FALSE)),"")</f>
        <v/>
      </c>
      <c r="I13" s="12" t="str">
        <f>IFERROR(IF($A13="","",VLOOKUP($B13,Data!$A$8:$DX$107,64+I$1,FALSE)),"")</f>
        <v/>
      </c>
      <c r="J13" s="12" t="str">
        <f>IFERROR(IF($A13="","",VLOOKUP($B13,Data!$A$8:$DX$107,64+J$1,FALSE)),"")</f>
        <v/>
      </c>
      <c r="K13" s="12" t="str">
        <f>IFERROR(IF($A13="","",VLOOKUP($B13,Data!$A$8:$DX$107,64+K$1,FALSE)),"")</f>
        <v/>
      </c>
      <c r="L13" s="12" t="str">
        <f>IFERROR(IF($A13="","",VLOOKUP($B13,Data!$A$8:$DX$107,64+L$1,FALSE)),"")</f>
        <v/>
      </c>
      <c r="M13" s="12" t="str">
        <f>IFERROR(IF($A13="","",VLOOKUP($B13,Data!$A$8:$DX$107,64+M$1,FALSE)),"")</f>
        <v/>
      </c>
      <c r="N13" s="12" t="str">
        <f>IFERROR(IF($A13="","",VLOOKUP($B13,Data!$A$8:$DX$107,64+N$1,FALSE)),"")</f>
        <v/>
      </c>
      <c r="O13" s="12" t="str">
        <f>IFERROR(IF($A13="","",VLOOKUP($B13,Data!$A$8:$DX$107,64+O$1,FALSE)),"")</f>
        <v/>
      </c>
      <c r="P13" s="12" t="str">
        <f>IFERROR(IF($A13="","",VLOOKUP($B13,Data!$A$8:$DX$107,64+P$1,FALSE)),"")</f>
        <v/>
      </c>
      <c r="Q13" s="12" t="str">
        <f>IFERROR(IF($A13="","",VLOOKUP($B13,Data!$A$8:$DX$107,64+Q$1,FALSE)),"")</f>
        <v/>
      </c>
      <c r="R13" s="12" t="str">
        <f>IFERROR(IF($A13="","",VLOOKUP($B13,Data!$A$8:$DX$107,64+R$1,FALSE)),"")</f>
        <v/>
      </c>
      <c r="S13" s="12" t="str">
        <f>IFERROR(IF($A13="","",VLOOKUP($B13,Data!$A$8:$DX$107,64+S$1,FALSE)),"")</f>
        <v/>
      </c>
      <c r="T13" s="12" t="str">
        <f>IFERROR(IF($A13="","",VLOOKUP($B13,Data!$A$8:$DX$107,64+T$1,FALSE)),"")</f>
        <v/>
      </c>
      <c r="U13" s="12" t="str">
        <f>IFERROR(IF($A13="","",VLOOKUP($B13,Data!$A$8:$DX$107,64+U$1,FALSE)),"")</f>
        <v/>
      </c>
      <c r="V13" s="12" t="str">
        <f>IFERROR(IF($A13="","",VLOOKUP($B13,Data!$A$8:$DX$107,64+V$1,FALSE)),"")</f>
        <v/>
      </c>
      <c r="W13" s="12" t="str">
        <f>IFERROR(IF($A13="","",VLOOKUP($B13,Data!$A$8:$DX$107,64+W$1,FALSE)),"")</f>
        <v/>
      </c>
      <c r="X13" s="12" t="str">
        <f>IFERROR(IF($A13="","",VLOOKUP($B13,Data!$A$8:$DX$107,64+X$1,FALSE)),"")</f>
        <v/>
      </c>
      <c r="Y13" s="12" t="str">
        <f>IFERROR(IF($A13="","",VLOOKUP($B13,Data!$A$8:$DX$107,64+Y$1,FALSE)),"")</f>
        <v/>
      </c>
      <c r="Z13" s="12" t="str">
        <f>IFERROR(IF($A13="","",VLOOKUP($B13,Data!$A$8:$DX$107,64+Z$1,FALSE)),"")</f>
        <v/>
      </c>
      <c r="AA13" s="12" t="str">
        <f>IFERROR(IF($A13="","",VLOOKUP($B13,Data!$A$8:$DX$107,64+AA$1,FALSE)),"")</f>
        <v/>
      </c>
      <c r="AB13" s="12" t="str">
        <f>IFERROR(IF($A13="","",VLOOKUP($B13,Data!$A$8:$DX$107,64+AB$1,FALSE)),"")</f>
        <v/>
      </c>
      <c r="AC13" s="12" t="str">
        <f>IFERROR(IF($A13="","",VLOOKUP($B13,Data!$A$8:$DX$107,64+AC$1,FALSE)),"")</f>
        <v/>
      </c>
      <c r="AD13" s="12" t="str">
        <f>IFERROR(IF($A13="","",VLOOKUP($B13,Data!$A$8:$DX$107,64+AD$1,FALSE)),"")</f>
        <v/>
      </c>
      <c r="AE13" s="12" t="str">
        <f>IFERROR(IF($A13="","",VLOOKUP($B13,Data!$A$8:$DX$107,64+AE$1,FALSE)),"")</f>
        <v/>
      </c>
      <c r="AF13" s="12" t="str">
        <f>IFERROR(IF($A13="","",VLOOKUP($B13,Data!$A$8:$DX$107,64+AF$1,FALSE)),"")</f>
        <v/>
      </c>
      <c r="AG13" s="12" t="str">
        <f>IFERROR(IF($A13="","",VLOOKUP($B13,Data!$A$8:$DX$107,64+AG$1,FALSE)),"")</f>
        <v/>
      </c>
      <c r="AH13" s="12" t="str">
        <f>IFERROR(IF($A13="","",VLOOKUP($B13,Data!$A$8:$DX$107,64+AH$1,FALSE)),"")</f>
        <v/>
      </c>
      <c r="AI13" s="12" t="str">
        <f>IFERROR(IF($A13="","",VLOOKUP($B13,Data!$A$8:$DX$107,64+AI$1,FALSE)),"")</f>
        <v/>
      </c>
      <c r="AJ13" s="12" t="str">
        <f>IFERROR(IF($A13="","",VLOOKUP($B13,Data!$A$8:$DX$107,64+AJ$1,FALSE)),"")</f>
        <v/>
      </c>
      <c r="AK13" s="12" t="str">
        <f>IFERROR(IF($A13="","",VLOOKUP($B13,Data!$A$8:$DX$107,64+AK$1,FALSE)),"")</f>
        <v/>
      </c>
      <c r="AL13" s="12" t="str">
        <f>IFERROR(IF($A13="","",VLOOKUP($B13,Data!$A$8:$DX$107,64+AL$1,FALSE)),"")</f>
        <v/>
      </c>
      <c r="AM13" s="12" t="str">
        <f>IFERROR(IF($A13="","",VLOOKUP($B13,Data!$A$8:$DX$107,64+AM$1,FALSE)),"")</f>
        <v/>
      </c>
      <c r="AN13" s="12" t="str">
        <f>IFERROR(IF($A13="","",VLOOKUP($B13,Data!$A$8:$DX$107,64+AN$1,FALSE)),"")</f>
        <v/>
      </c>
      <c r="AO13" s="12" t="str">
        <f>IFERROR(IF($A13="","",VLOOKUP($B13,Data!$A$8:$DX$107,64+AO$1,FALSE)),"")</f>
        <v/>
      </c>
      <c r="AP13" s="12" t="str">
        <f>IFERROR(IF($A13="","",VLOOKUP($B13,Data!$A$8:$DX$107,64+AP$1,FALSE)),"")</f>
        <v/>
      </c>
      <c r="AQ13" s="12" t="str">
        <f>IFERROR(IF($A13="","",VLOOKUP($B13,Data!$A$8:$DX$107,64+AQ$1,FALSE)),"")</f>
        <v/>
      </c>
      <c r="AR13" s="12" t="str">
        <f>IFERROR(IF($A13="","",VLOOKUP($B13,Data!$A$8:$DX$107,64+AR$1,FALSE)),"")</f>
        <v/>
      </c>
      <c r="AS13" s="12" t="str">
        <f>IFERROR(IF($A13="","",VLOOKUP($B13,Data!$A$8:$DX$107,64+AS$1,FALSE)),"")</f>
        <v/>
      </c>
      <c r="AT13" s="12" t="str">
        <f>IFERROR(IF($A13="","",VLOOKUP($B13,Data!$A$8:$DX$107,64+AT$1,FALSE)),"")</f>
        <v/>
      </c>
      <c r="AU13" s="12" t="str">
        <f>IFERROR(IF($A13="","",VLOOKUP($B13,Data!$A$8:$DX$107,64+AU$1,FALSE)),"")</f>
        <v/>
      </c>
      <c r="AV13" s="12" t="str">
        <f>IFERROR(IF($A13="","",VLOOKUP($B13,Data!$A$8:$DX$107,64+AV$1,FALSE)),"")</f>
        <v/>
      </c>
      <c r="AW13" s="12" t="str">
        <f>IFERROR(IF($A13="","",VLOOKUP($B13,Data!$A$8:$DX$107,64+AW$1,FALSE)),"")</f>
        <v/>
      </c>
      <c r="AX13" s="12" t="str">
        <f>IFERROR(IF($A13="","",VLOOKUP($B13,Data!$A$8:$DX$107,64+AX$1,FALSE)),"")</f>
        <v/>
      </c>
      <c r="AY13" s="12" t="str">
        <f>IFERROR(IF($A13="","",VLOOKUP($B13,Data!$A$8:$DX$107,64+AY$1,FALSE)),"")</f>
        <v/>
      </c>
      <c r="AZ13" s="12" t="str">
        <f>IFERROR(IF($A13="","",VLOOKUP($B13,Data!$A$8:$DX$107,64+AZ$1,FALSE)),"")</f>
        <v/>
      </c>
      <c r="BA13" s="12" t="str">
        <f>IFERROR(IF($A13="","",VLOOKUP($B13,Data!$A$8:$DX$107,64+BA$1,FALSE)),"")</f>
        <v/>
      </c>
      <c r="BB13" s="12" t="str">
        <f>IFERROR(IF($A13="","",VLOOKUP($B13,Data!$A$8:$DX$107,64+BB$1,FALSE)),"")</f>
        <v/>
      </c>
      <c r="BC13" s="12" t="str">
        <f>IFERROR(IF($A13="","",VLOOKUP($B13,Data!$A$8:$DX$107,64+BC$1,FALSE)),"")</f>
        <v/>
      </c>
      <c r="BD13" s="12" t="str">
        <f>IFERROR(IF($A13="","",VLOOKUP($B13,Data!$A$8:$DX$107,64+BD$1,FALSE)),"")</f>
        <v/>
      </c>
      <c r="BE13" s="12" t="str">
        <f>IFERROR(IF($A13="","",VLOOKUP($B13,Data!$A$8:$DX$107,64+BE$1,FALSE)),"")</f>
        <v/>
      </c>
      <c r="BF13" s="12" t="str">
        <f>IFERROR(IF($A13="","",VLOOKUP($B13,Data!$A$8:$DX$107,64+BF$1,FALSE)),"")</f>
        <v/>
      </c>
      <c r="BG13" s="12" t="str">
        <f>IFERROR(IF($A13="","",VLOOKUP($B13,Data!$A$8:$DX$107,64+BG$1,FALSE)),"")</f>
        <v/>
      </c>
      <c r="BH13" s="12" t="str">
        <f>IFERROR(IF($A13="","",VLOOKUP($B13,Data!$A$8:$DX$107,64+BH$1,FALSE)),"")</f>
        <v/>
      </c>
      <c r="BI13" s="12" t="str">
        <f>IFERROR(IF($A13="","",VLOOKUP($B13,Data!$A$8:$DX$107,64+BI$1,FALSE)),"")</f>
        <v/>
      </c>
      <c r="BJ13" s="12" t="str">
        <f>IFERROR(IF($A13="","",VLOOKUP($B13,Data!$A$8:$DX$107,64+BJ$1,FALSE)),"")</f>
        <v/>
      </c>
      <c r="BK13" s="12" t="str">
        <f>IFERROR(IF($A13="","",VLOOKUP($B13,Data!$A$8:$DX$107,64+BK$1,FALSE)),"")</f>
        <v/>
      </c>
      <c r="BL13" s="12" t="str">
        <f>IFERROR(IF($A13="","",VLOOKUP($B13,Data!$A$8:$DX$107,125,FALSE)),"")</f>
        <v/>
      </c>
      <c r="BM13" s="12" t="str">
        <f>IFERROR(IF($A13="","",VLOOKUP($B13,Data!$A$8:$DX$107,126,FALSE)),"")</f>
        <v/>
      </c>
      <c r="BN13" s="31" t="str">
        <f>IFERROR(IF($A13="","",VLOOKUP($B13,Data!$A$8:$DX$107,127,FALSE)),"")</f>
        <v/>
      </c>
      <c r="BO13" s="12" t="str">
        <f>IF(A13="","",IF(B13&lt;=Registrasi!$E$7/2,"Atas",IF(B13&gt;(Registrasi!$E$7+1)/2,"Bawah","Tengah")))</f>
        <v/>
      </c>
      <c r="BP13" s="12" t="str">
        <f t="shared" si="3"/>
        <v/>
      </c>
      <c r="BQ13" s="12" t="str">
        <f t="shared" si="4"/>
        <v/>
      </c>
      <c r="BR13" s="12" t="str">
        <f t="shared" si="5"/>
        <v/>
      </c>
      <c r="BS13" s="12" t="str">
        <f t="shared" si="6"/>
        <v/>
      </c>
      <c r="BT13" s="12" t="str">
        <f t="shared" si="7"/>
        <v/>
      </c>
      <c r="BU13" s="12" t="str">
        <f t="shared" si="8"/>
        <v/>
      </c>
      <c r="BV13" s="12" t="str">
        <f t="shared" si="9"/>
        <v/>
      </c>
      <c r="BW13" s="12" t="str">
        <f t="shared" si="10"/>
        <v/>
      </c>
      <c r="BX13" s="12" t="str">
        <f t="shared" si="11"/>
        <v/>
      </c>
      <c r="BY13" s="12" t="str">
        <f t="shared" si="12"/>
        <v/>
      </c>
      <c r="BZ13" s="12" t="str">
        <f t="shared" si="13"/>
        <v/>
      </c>
      <c r="CA13" s="12" t="str">
        <f t="shared" si="14"/>
        <v/>
      </c>
      <c r="CB13" s="12" t="str">
        <f t="shared" si="15"/>
        <v/>
      </c>
      <c r="CC13" s="12" t="str">
        <f t="shared" si="16"/>
        <v/>
      </c>
      <c r="CD13" s="12" t="str">
        <f t="shared" si="17"/>
        <v/>
      </c>
      <c r="CE13" s="12" t="str">
        <f t="shared" si="18"/>
        <v/>
      </c>
      <c r="CF13" s="12" t="str">
        <f t="shared" si="19"/>
        <v/>
      </c>
      <c r="CG13" s="12" t="str">
        <f t="shared" si="20"/>
        <v/>
      </c>
      <c r="CH13" s="12" t="str">
        <f t="shared" si="21"/>
        <v/>
      </c>
      <c r="CI13" s="12" t="str">
        <f t="shared" si="22"/>
        <v/>
      </c>
      <c r="CJ13" s="12" t="str">
        <f t="shared" si="23"/>
        <v/>
      </c>
      <c r="CK13" s="12" t="str">
        <f t="shared" si="24"/>
        <v/>
      </c>
      <c r="CL13" s="12" t="str">
        <f t="shared" si="25"/>
        <v/>
      </c>
      <c r="CM13" s="12" t="str">
        <f t="shared" si="26"/>
        <v/>
      </c>
      <c r="CN13" s="12" t="str">
        <f t="shared" si="27"/>
        <v/>
      </c>
      <c r="CO13" s="12" t="str">
        <f t="shared" si="28"/>
        <v/>
      </c>
      <c r="CP13" s="12" t="str">
        <f t="shared" si="29"/>
        <v/>
      </c>
      <c r="CQ13" s="12" t="str">
        <f t="shared" si="30"/>
        <v/>
      </c>
      <c r="CR13" s="12" t="str">
        <f t="shared" si="31"/>
        <v/>
      </c>
      <c r="CS13" s="12" t="str">
        <f t="shared" si="32"/>
        <v/>
      </c>
      <c r="CT13" s="12" t="str">
        <f t="shared" si="33"/>
        <v/>
      </c>
      <c r="CU13" s="12" t="str">
        <f t="shared" si="34"/>
        <v/>
      </c>
      <c r="CV13" s="12" t="str">
        <f t="shared" si="35"/>
        <v/>
      </c>
      <c r="CW13" s="12" t="str">
        <f t="shared" si="36"/>
        <v/>
      </c>
      <c r="CX13" s="12" t="str">
        <f t="shared" si="37"/>
        <v/>
      </c>
      <c r="CY13" s="12" t="str">
        <f t="shared" si="38"/>
        <v/>
      </c>
      <c r="CZ13" s="12" t="str">
        <f t="shared" si="39"/>
        <v/>
      </c>
      <c r="DA13" s="12" t="str">
        <f t="shared" si="40"/>
        <v/>
      </c>
      <c r="DB13" s="12" t="str">
        <f t="shared" si="41"/>
        <v/>
      </c>
      <c r="DC13" s="12" t="str">
        <f t="shared" si="42"/>
        <v/>
      </c>
      <c r="DD13" s="12" t="str">
        <f t="shared" si="43"/>
        <v/>
      </c>
      <c r="DE13" s="12" t="str">
        <f t="shared" si="44"/>
        <v/>
      </c>
      <c r="DF13" s="12" t="str">
        <f t="shared" si="45"/>
        <v/>
      </c>
      <c r="DG13" s="12" t="str">
        <f t="shared" si="46"/>
        <v/>
      </c>
      <c r="DH13" s="12" t="str">
        <f t="shared" si="47"/>
        <v/>
      </c>
      <c r="DI13" s="12" t="str">
        <f t="shared" si="48"/>
        <v/>
      </c>
      <c r="DJ13" s="12" t="str">
        <f t="shared" si="49"/>
        <v/>
      </c>
      <c r="DK13" s="12" t="str">
        <f t="shared" si="50"/>
        <v/>
      </c>
      <c r="DL13" s="12" t="str">
        <f t="shared" si="51"/>
        <v/>
      </c>
      <c r="DM13" s="12" t="str">
        <f t="shared" si="52"/>
        <v/>
      </c>
      <c r="DN13" s="12" t="str">
        <f t="shared" si="53"/>
        <v/>
      </c>
      <c r="DO13" s="12" t="str">
        <f t="shared" si="54"/>
        <v/>
      </c>
      <c r="DP13" s="12" t="str">
        <f t="shared" si="55"/>
        <v/>
      </c>
      <c r="DQ13" s="12" t="str">
        <f t="shared" si="56"/>
        <v/>
      </c>
      <c r="DR13" s="12" t="str">
        <f t="shared" si="57"/>
        <v/>
      </c>
      <c r="DS13" s="12" t="str">
        <f t="shared" si="58"/>
        <v/>
      </c>
      <c r="DT13" s="12" t="str">
        <f t="shared" si="59"/>
        <v/>
      </c>
      <c r="DU13" s="12" t="str">
        <f t="shared" si="60"/>
        <v/>
      </c>
      <c r="DV13" s="12" t="str">
        <f t="shared" si="61"/>
        <v/>
      </c>
      <c r="DW13" s="12" t="str">
        <f t="shared" si="62"/>
        <v/>
      </c>
      <c r="DX13" s="12" t="str">
        <f t="shared" si="63"/>
        <v/>
      </c>
      <c r="DY13" s="12" t="str">
        <f t="shared" si="64"/>
        <v/>
      </c>
      <c r="DZ13" s="12" t="str">
        <f t="shared" si="65"/>
        <v/>
      </c>
      <c r="EA13" s="12" t="str">
        <f t="shared" si="66"/>
        <v/>
      </c>
      <c r="EB13" s="12" t="str">
        <f t="shared" si="67"/>
        <v/>
      </c>
      <c r="EC13" s="12" t="str">
        <f t="shared" si="68"/>
        <v/>
      </c>
      <c r="ED13" s="12" t="str">
        <f t="shared" si="69"/>
        <v/>
      </c>
      <c r="EE13" s="12" t="str">
        <f t="shared" si="70"/>
        <v/>
      </c>
      <c r="EF13" s="12" t="str">
        <f t="shared" si="71"/>
        <v/>
      </c>
      <c r="EG13" s="12" t="str">
        <f t="shared" si="72"/>
        <v/>
      </c>
      <c r="EH13" s="12" t="str">
        <f t="shared" si="73"/>
        <v/>
      </c>
      <c r="EI13" s="12" t="str">
        <f t="shared" si="74"/>
        <v/>
      </c>
      <c r="EJ13" s="12" t="str">
        <f t="shared" si="75"/>
        <v/>
      </c>
      <c r="EK13" s="12" t="str">
        <f t="shared" si="76"/>
        <v/>
      </c>
      <c r="EL13" s="12" t="str">
        <f t="shared" si="77"/>
        <v/>
      </c>
      <c r="EM13" s="12" t="str">
        <f t="shared" si="78"/>
        <v/>
      </c>
      <c r="EN13" s="12" t="str">
        <f t="shared" si="79"/>
        <v/>
      </c>
      <c r="EO13" s="12" t="str">
        <f t="shared" si="80"/>
        <v/>
      </c>
      <c r="EP13" s="12" t="str">
        <f t="shared" si="81"/>
        <v/>
      </c>
      <c r="EQ13" s="12" t="str">
        <f t="shared" si="82"/>
        <v/>
      </c>
      <c r="ER13" s="12" t="str">
        <f t="shared" si="83"/>
        <v/>
      </c>
      <c r="ES13" s="12" t="str">
        <f t="shared" si="84"/>
        <v/>
      </c>
      <c r="ET13" s="12" t="str">
        <f t="shared" si="85"/>
        <v/>
      </c>
      <c r="EU13" s="12" t="str">
        <f t="shared" si="86"/>
        <v/>
      </c>
      <c r="EV13" s="12" t="str">
        <f t="shared" si="87"/>
        <v/>
      </c>
      <c r="EW13" s="12" t="str">
        <f t="shared" si="88"/>
        <v/>
      </c>
      <c r="EX13" s="12" t="str">
        <f t="shared" si="89"/>
        <v/>
      </c>
      <c r="EY13" s="12" t="str">
        <f t="shared" si="90"/>
        <v/>
      </c>
      <c r="EZ13" s="12" t="str">
        <f t="shared" si="91"/>
        <v/>
      </c>
      <c r="FA13" s="12" t="str">
        <f t="shared" si="92"/>
        <v/>
      </c>
      <c r="FB13" s="12" t="str">
        <f t="shared" si="93"/>
        <v/>
      </c>
      <c r="FC13" s="12" t="str">
        <f t="shared" si="94"/>
        <v/>
      </c>
      <c r="FD13" s="12" t="str">
        <f t="shared" si="95"/>
        <v/>
      </c>
      <c r="FE13" s="12" t="str">
        <f t="shared" si="96"/>
        <v/>
      </c>
      <c r="FF13" s="12" t="str">
        <f t="shared" si="97"/>
        <v/>
      </c>
      <c r="FG13" s="12" t="str">
        <f t="shared" si="98"/>
        <v/>
      </c>
      <c r="FH13" s="12" t="str">
        <f t="shared" si="99"/>
        <v/>
      </c>
      <c r="FI13" s="12" t="str">
        <f t="shared" si="100"/>
        <v/>
      </c>
      <c r="FJ13" s="12" t="str">
        <f t="shared" si="101"/>
        <v/>
      </c>
      <c r="FK13" s="12" t="str">
        <f t="shared" si="102"/>
        <v/>
      </c>
      <c r="FL13" s="12" t="str">
        <f t="shared" si="103"/>
        <v/>
      </c>
      <c r="FM13" s="12" t="str">
        <f t="shared" si="104"/>
        <v/>
      </c>
      <c r="FN13" s="12" t="str">
        <f t="shared" si="105"/>
        <v/>
      </c>
      <c r="FO13" s="12" t="str">
        <f t="shared" si="106"/>
        <v/>
      </c>
      <c r="FP13" s="12" t="str">
        <f t="shared" si="107"/>
        <v/>
      </c>
      <c r="FQ13" s="12" t="str">
        <f t="shared" si="108"/>
        <v/>
      </c>
      <c r="FR13" s="12" t="str">
        <f t="shared" si="109"/>
        <v/>
      </c>
      <c r="FS13" s="12" t="str">
        <f t="shared" si="110"/>
        <v/>
      </c>
      <c r="FT13" s="12" t="str">
        <f t="shared" si="111"/>
        <v/>
      </c>
      <c r="FU13" s="12" t="str">
        <f t="shared" si="112"/>
        <v/>
      </c>
      <c r="FV13" s="12" t="str">
        <f t="shared" si="113"/>
        <v/>
      </c>
      <c r="FW13" s="12" t="str">
        <f t="shared" si="114"/>
        <v/>
      </c>
      <c r="FX13" s="12" t="str">
        <f t="shared" si="115"/>
        <v/>
      </c>
      <c r="FY13" s="12" t="str">
        <f t="shared" si="116"/>
        <v/>
      </c>
      <c r="FZ13" s="12" t="str">
        <f t="shared" si="117"/>
        <v/>
      </c>
      <c r="GA13" s="12" t="str">
        <f t="shared" si="118"/>
        <v/>
      </c>
      <c r="GB13" s="12" t="str">
        <f t="shared" si="119"/>
        <v/>
      </c>
      <c r="GC13" s="12" t="str">
        <f t="shared" si="120"/>
        <v/>
      </c>
      <c r="GD13" s="12" t="str">
        <f t="shared" si="121"/>
        <v/>
      </c>
      <c r="GE13" s="12" t="str">
        <f t="shared" si="122"/>
        <v/>
      </c>
    </row>
    <row r="14" spans="1:187" x14ac:dyDescent="0.25">
      <c r="A14" t="str">
        <f>Data!B20</f>
        <v/>
      </c>
      <c r="B14" s="12" t="str">
        <f t="shared" si="2"/>
        <v/>
      </c>
      <c r="C14" s="12" t="str">
        <f>IFERROR(IF(Data!B20="","",VLOOKUP(B14,Data!$A$8:$DX$107,3,FALSE)),"")</f>
        <v/>
      </c>
      <c r="D14" s="12" t="str">
        <f>IFERROR(IF($A14="","",VLOOKUP($B14,Data!$A$8:$DX$107,64+D$1,FALSE)),"")</f>
        <v/>
      </c>
      <c r="E14" s="12" t="str">
        <f>IFERROR(IF($A14="","",VLOOKUP($B14,Data!$A$8:$DX$107,64+E$1,FALSE)),"")</f>
        <v/>
      </c>
      <c r="F14" s="12" t="str">
        <f>IFERROR(IF($A14="","",VLOOKUP($B14,Data!$A$8:$DX$107,64+F$1,FALSE)),"")</f>
        <v/>
      </c>
      <c r="G14" s="12" t="str">
        <f>IFERROR(IF($A14="","",VLOOKUP($B14,Data!$A$8:$DX$107,64+G$1,FALSE)),"")</f>
        <v/>
      </c>
      <c r="H14" s="12" t="str">
        <f>IFERROR(IF($A14="","",VLOOKUP($B14,Data!$A$8:$DX$107,64+H$1,FALSE)),"")</f>
        <v/>
      </c>
      <c r="I14" s="12" t="str">
        <f>IFERROR(IF($A14="","",VLOOKUP($B14,Data!$A$8:$DX$107,64+I$1,FALSE)),"")</f>
        <v/>
      </c>
      <c r="J14" s="12" t="str">
        <f>IFERROR(IF($A14="","",VLOOKUP($B14,Data!$A$8:$DX$107,64+J$1,FALSE)),"")</f>
        <v/>
      </c>
      <c r="K14" s="12" t="str">
        <f>IFERROR(IF($A14="","",VLOOKUP($B14,Data!$A$8:$DX$107,64+K$1,FALSE)),"")</f>
        <v/>
      </c>
      <c r="L14" s="12" t="str">
        <f>IFERROR(IF($A14="","",VLOOKUP($B14,Data!$A$8:$DX$107,64+L$1,FALSE)),"")</f>
        <v/>
      </c>
      <c r="M14" s="12" t="str">
        <f>IFERROR(IF($A14="","",VLOOKUP($B14,Data!$A$8:$DX$107,64+M$1,FALSE)),"")</f>
        <v/>
      </c>
      <c r="N14" s="12" t="str">
        <f>IFERROR(IF($A14="","",VLOOKUP($B14,Data!$A$8:$DX$107,64+N$1,FALSE)),"")</f>
        <v/>
      </c>
      <c r="O14" s="12" t="str">
        <f>IFERROR(IF($A14="","",VLOOKUP($B14,Data!$A$8:$DX$107,64+O$1,FALSE)),"")</f>
        <v/>
      </c>
      <c r="P14" s="12" t="str">
        <f>IFERROR(IF($A14="","",VLOOKUP($B14,Data!$A$8:$DX$107,64+P$1,FALSE)),"")</f>
        <v/>
      </c>
      <c r="Q14" s="12" t="str">
        <f>IFERROR(IF($A14="","",VLOOKUP($B14,Data!$A$8:$DX$107,64+Q$1,FALSE)),"")</f>
        <v/>
      </c>
      <c r="R14" s="12" t="str">
        <f>IFERROR(IF($A14="","",VLOOKUP($B14,Data!$A$8:$DX$107,64+R$1,FALSE)),"")</f>
        <v/>
      </c>
      <c r="S14" s="12" t="str">
        <f>IFERROR(IF($A14="","",VLOOKUP($B14,Data!$A$8:$DX$107,64+S$1,FALSE)),"")</f>
        <v/>
      </c>
      <c r="T14" s="12" t="str">
        <f>IFERROR(IF($A14="","",VLOOKUP($B14,Data!$A$8:$DX$107,64+T$1,FALSE)),"")</f>
        <v/>
      </c>
      <c r="U14" s="12" t="str">
        <f>IFERROR(IF($A14="","",VLOOKUP($B14,Data!$A$8:$DX$107,64+U$1,FALSE)),"")</f>
        <v/>
      </c>
      <c r="V14" s="12" t="str">
        <f>IFERROR(IF($A14="","",VLOOKUP($B14,Data!$A$8:$DX$107,64+V$1,FALSE)),"")</f>
        <v/>
      </c>
      <c r="W14" s="12" t="str">
        <f>IFERROR(IF($A14="","",VLOOKUP($B14,Data!$A$8:$DX$107,64+W$1,FALSE)),"")</f>
        <v/>
      </c>
      <c r="X14" s="12" t="str">
        <f>IFERROR(IF($A14="","",VLOOKUP($B14,Data!$A$8:$DX$107,64+X$1,FALSE)),"")</f>
        <v/>
      </c>
      <c r="Y14" s="12" t="str">
        <f>IFERROR(IF($A14="","",VLOOKUP($B14,Data!$A$8:$DX$107,64+Y$1,FALSE)),"")</f>
        <v/>
      </c>
      <c r="Z14" s="12" t="str">
        <f>IFERROR(IF($A14="","",VLOOKUP($B14,Data!$A$8:$DX$107,64+Z$1,FALSE)),"")</f>
        <v/>
      </c>
      <c r="AA14" s="12" t="str">
        <f>IFERROR(IF($A14="","",VLOOKUP($B14,Data!$A$8:$DX$107,64+AA$1,FALSE)),"")</f>
        <v/>
      </c>
      <c r="AB14" s="12" t="str">
        <f>IFERROR(IF($A14="","",VLOOKUP($B14,Data!$A$8:$DX$107,64+AB$1,FALSE)),"")</f>
        <v/>
      </c>
      <c r="AC14" s="12" t="str">
        <f>IFERROR(IF($A14="","",VLOOKUP($B14,Data!$A$8:$DX$107,64+AC$1,FALSE)),"")</f>
        <v/>
      </c>
      <c r="AD14" s="12" t="str">
        <f>IFERROR(IF($A14="","",VLOOKUP($B14,Data!$A$8:$DX$107,64+AD$1,FALSE)),"")</f>
        <v/>
      </c>
      <c r="AE14" s="12" t="str">
        <f>IFERROR(IF($A14="","",VLOOKUP($B14,Data!$A$8:$DX$107,64+AE$1,FALSE)),"")</f>
        <v/>
      </c>
      <c r="AF14" s="12" t="str">
        <f>IFERROR(IF($A14="","",VLOOKUP($B14,Data!$A$8:$DX$107,64+AF$1,FALSE)),"")</f>
        <v/>
      </c>
      <c r="AG14" s="12" t="str">
        <f>IFERROR(IF($A14="","",VLOOKUP($B14,Data!$A$8:$DX$107,64+AG$1,FALSE)),"")</f>
        <v/>
      </c>
      <c r="AH14" s="12" t="str">
        <f>IFERROR(IF($A14="","",VLOOKUP($B14,Data!$A$8:$DX$107,64+AH$1,FALSE)),"")</f>
        <v/>
      </c>
      <c r="AI14" s="12" t="str">
        <f>IFERROR(IF($A14="","",VLOOKUP($B14,Data!$A$8:$DX$107,64+AI$1,FALSE)),"")</f>
        <v/>
      </c>
      <c r="AJ14" s="12" t="str">
        <f>IFERROR(IF($A14="","",VLOOKUP($B14,Data!$A$8:$DX$107,64+AJ$1,FALSE)),"")</f>
        <v/>
      </c>
      <c r="AK14" s="12" t="str">
        <f>IFERROR(IF($A14="","",VLOOKUP($B14,Data!$A$8:$DX$107,64+AK$1,FALSE)),"")</f>
        <v/>
      </c>
      <c r="AL14" s="12" t="str">
        <f>IFERROR(IF($A14="","",VLOOKUP($B14,Data!$A$8:$DX$107,64+AL$1,FALSE)),"")</f>
        <v/>
      </c>
      <c r="AM14" s="12" t="str">
        <f>IFERROR(IF($A14="","",VLOOKUP($B14,Data!$A$8:$DX$107,64+AM$1,FALSE)),"")</f>
        <v/>
      </c>
      <c r="AN14" s="12" t="str">
        <f>IFERROR(IF($A14="","",VLOOKUP($B14,Data!$A$8:$DX$107,64+AN$1,FALSE)),"")</f>
        <v/>
      </c>
      <c r="AO14" s="12" t="str">
        <f>IFERROR(IF($A14="","",VLOOKUP($B14,Data!$A$8:$DX$107,64+AO$1,FALSE)),"")</f>
        <v/>
      </c>
      <c r="AP14" s="12" t="str">
        <f>IFERROR(IF($A14="","",VLOOKUP($B14,Data!$A$8:$DX$107,64+AP$1,FALSE)),"")</f>
        <v/>
      </c>
      <c r="AQ14" s="12" t="str">
        <f>IFERROR(IF($A14="","",VLOOKUP($B14,Data!$A$8:$DX$107,64+AQ$1,FALSE)),"")</f>
        <v/>
      </c>
      <c r="AR14" s="12" t="str">
        <f>IFERROR(IF($A14="","",VLOOKUP($B14,Data!$A$8:$DX$107,64+AR$1,FALSE)),"")</f>
        <v/>
      </c>
      <c r="AS14" s="12" t="str">
        <f>IFERROR(IF($A14="","",VLOOKUP($B14,Data!$A$8:$DX$107,64+AS$1,FALSE)),"")</f>
        <v/>
      </c>
      <c r="AT14" s="12" t="str">
        <f>IFERROR(IF($A14="","",VLOOKUP($B14,Data!$A$8:$DX$107,64+AT$1,FALSE)),"")</f>
        <v/>
      </c>
      <c r="AU14" s="12" t="str">
        <f>IFERROR(IF($A14="","",VLOOKUP($B14,Data!$A$8:$DX$107,64+AU$1,FALSE)),"")</f>
        <v/>
      </c>
      <c r="AV14" s="12" t="str">
        <f>IFERROR(IF($A14="","",VLOOKUP($B14,Data!$A$8:$DX$107,64+AV$1,FALSE)),"")</f>
        <v/>
      </c>
      <c r="AW14" s="12" t="str">
        <f>IFERROR(IF($A14="","",VLOOKUP($B14,Data!$A$8:$DX$107,64+AW$1,FALSE)),"")</f>
        <v/>
      </c>
      <c r="AX14" s="12" t="str">
        <f>IFERROR(IF($A14="","",VLOOKUP($B14,Data!$A$8:$DX$107,64+AX$1,FALSE)),"")</f>
        <v/>
      </c>
      <c r="AY14" s="12" t="str">
        <f>IFERROR(IF($A14="","",VLOOKUP($B14,Data!$A$8:$DX$107,64+AY$1,FALSE)),"")</f>
        <v/>
      </c>
      <c r="AZ14" s="12" t="str">
        <f>IFERROR(IF($A14="","",VLOOKUP($B14,Data!$A$8:$DX$107,64+AZ$1,FALSE)),"")</f>
        <v/>
      </c>
      <c r="BA14" s="12" t="str">
        <f>IFERROR(IF($A14="","",VLOOKUP($B14,Data!$A$8:$DX$107,64+BA$1,FALSE)),"")</f>
        <v/>
      </c>
      <c r="BB14" s="12" t="str">
        <f>IFERROR(IF($A14="","",VLOOKUP($B14,Data!$A$8:$DX$107,64+BB$1,FALSE)),"")</f>
        <v/>
      </c>
      <c r="BC14" s="12" t="str">
        <f>IFERROR(IF($A14="","",VLOOKUP($B14,Data!$A$8:$DX$107,64+BC$1,FALSE)),"")</f>
        <v/>
      </c>
      <c r="BD14" s="12" t="str">
        <f>IFERROR(IF($A14="","",VLOOKUP($B14,Data!$A$8:$DX$107,64+BD$1,FALSE)),"")</f>
        <v/>
      </c>
      <c r="BE14" s="12" t="str">
        <f>IFERROR(IF($A14="","",VLOOKUP($B14,Data!$A$8:$DX$107,64+BE$1,FALSE)),"")</f>
        <v/>
      </c>
      <c r="BF14" s="12" t="str">
        <f>IFERROR(IF($A14="","",VLOOKUP($B14,Data!$A$8:$DX$107,64+BF$1,FALSE)),"")</f>
        <v/>
      </c>
      <c r="BG14" s="12" t="str">
        <f>IFERROR(IF($A14="","",VLOOKUP($B14,Data!$A$8:$DX$107,64+BG$1,FALSE)),"")</f>
        <v/>
      </c>
      <c r="BH14" s="12" t="str">
        <f>IFERROR(IF($A14="","",VLOOKUP($B14,Data!$A$8:$DX$107,64+BH$1,FALSE)),"")</f>
        <v/>
      </c>
      <c r="BI14" s="12" t="str">
        <f>IFERROR(IF($A14="","",VLOOKUP($B14,Data!$A$8:$DX$107,64+BI$1,FALSE)),"")</f>
        <v/>
      </c>
      <c r="BJ14" s="12" t="str">
        <f>IFERROR(IF($A14="","",VLOOKUP($B14,Data!$A$8:$DX$107,64+BJ$1,FALSE)),"")</f>
        <v/>
      </c>
      <c r="BK14" s="12" t="str">
        <f>IFERROR(IF($A14="","",VLOOKUP($B14,Data!$A$8:$DX$107,64+BK$1,FALSE)),"")</f>
        <v/>
      </c>
      <c r="BL14" s="12" t="str">
        <f>IFERROR(IF($A14="","",VLOOKUP($B14,Data!$A$8:$DX$107,125,FALSE)),"")</f>
        <v/>
      </c>
      <c r="BM14" s="12" t="str">
        <f>IFERROR(IF($A14="","",VLOOKUP($B14,Data!$A$8:$DX$107,126,FALSE)),"")</f>
        <v/>
      </c>
      <c r="BN14" s="31" t="str">
        <f>IFERROR(IF($A14="","",VLOOKUP($B14,Data!$A$8:$DX$107,127,FALSE)),"")</f>
        <v/>
      </c>
      <c r="BO14" s="12" t="str">
        <f>IF(A14="","",IF(B14&lt;=Registrasi!$E$7/2,"Atas",IF(B14&gt;(Registrasi!$E$7+1)/2,"Bawah","Tengah")))</f>
        <v/>
      </c>
      <c r="BP14" s="12" t="str">
        <f t="shared" si="3"/>
        <v/>
      </c>
      <c r="BQ14" s="12" t="str">
        <f t="shared" si="4"/>
        <v/>
      </c>
      <c r="BR14" s="12" t="str">
        <f t="shared" si="5"/>
        <v/>
      </c>
      <c r="BS14" s="12" t="str">
        <f t="shared" si="6"/>
        <v/>
      </c>
      <c r="BT14" s="12" t="str">
        <f t="shared" si="7"/>
        <v/>
      </c>
      <c r="BU14" s="12" t="str">
        <f t="shared" si="8"/>
        <v/>
      </c>
      <c r="BV14" s="12" t="str">
        <f t="shared" si="9"/>
        <v/>
      </c>
      <c r="BW14" s="12" t="str">
        <f t="shared" si="10"/>
        <v/>
      </c>
      <c r="BX14" s="12" t="str">
        <f t="shared" si="11"/>
        <v/>
      </c>
      <c r="BY14" s="12" t="str">
        <f t="shared" si="12"/>
        <v/>
      </c>
      <c r="BZ14" s="12" t="str">
        <f t="shared" si="13"/>
        <v/>
      </c>
      <c r="CA14" s="12" t="str">
        <f t="shared" si="14"/>
        <v/>
      </c>
      <c r="CB14" s="12" t="str">
        <f t="shared" si="15"/>
        <v/>
      </c>
      <c r="CC14" s="12" t="str">
        <f t="shared" si="16"/>
        <v/>
      </c>
      <c r="CD14" s="12" t="str">
        <f t="shared" si="17"/>
        <v/>
      </c>
      <c r="CE14" s="12" t="str">
        <f t="shared" si="18"/>
        <v/>
      </c>
      <c r="CF14" s="12" t="str">
        <f t="shared" si="19"/>
        <v/>
      </c>
      <c r="CG14" s="12" t="str">
        <f t="shared" si="20"/>
        <v/>
      </c>
      <c r="CH14" s="12" t="str">
        <f t="shared" si="21"/>
        <v/>
      </c>
      <c r="CI14" s="12" t="str">
        <f t="shared" si="22"/>
        <v/>
      </c>
      <c r="CJ14" s="12" t="str">
        <f t="shared" si="23"/>
        <v/>
      </c>
      <c r="CK14" s="12" t="str">
        <f t="shared" si="24"/>
        <v/>
      </c>
      <c r="CL14" s="12" t="str">
        <f t="shared" si="25"/>
        <v/>
      </c>
      <c r="CM14" s="12" t="str">
        <f t="shared" si="26"/>
        <v/>
      </c>
      <c r="CN14" s="12" t="str">
        <f t="shared" si="27"/>
        <v/>
      </c>
      <c r="CO14" s="12" t="str">
        <f t="shared" si="28"/>
        <v/>
      </c>
      <c r="CP14" s="12" t="str">
        <f t="shared" si="29"/>
        <v/>
      </c>
      <c r="CQ14" s="12" t="str">
        <f t="shared" si="30"/>
        <v/>
      </c>
      <c r="CR14" s="12" t="str">
        <f t="shared" si="31"/>
        <v/>
      </c>
      <c r="CS14" s="12" t="str">
        <f t="shared" si="32"/>
        <v/>
      </c>
      <c r="CT14" s="12" t="str">
        <f t="shared" si="33"/>
        <v/>
      </c>
      <c r="CU14" s="12" t="str">
        <f t="shared" si="34"/>
        <v/>
      </c>
      <c r="CV14" s="12" t="str">
        <f t="shared" si="35"/>
        <v/>
      </c>
      <c r="CW14" s="12" t="str">
        <f t="shared" si="36"/>
        <v/>
      </c>
      <c r="CX14" s="12" t="str">
        <f t="shared" si="37"/>
        <v/>
      </c>
      <c r="CY14" s="12" t="str">
        <f t="shared" si="38"/>
        <v/>
      </c>
      <c r="CZ14" s="12" t="str">
        <f t="shared" si="39"/>
        <v/>
      </c>
      <c r="DA14" s="12" t="str">
        <f t="shared" si="40"/>
        <v/>
      </c>
      <c r="DB14" s="12" t="str">
        <f t="shared" si="41"/>
        <v/>
      </c>
      <c r="DC14" s="12" t="str">
        <f t="shared" si="42"/>
        <v/>
      </c>
      <c r="DD14" s="12" t="str">
        <f t="shared" si="43"/>
        <v/>
      </c>
      <c r="DE14" s="12" t="str">
        <f t="shared" si="44"/>
        <v/>
      </c>
      <c r="DF14" s="12" t="str">
        <f t="shared" si="45"/>
        <v/>
      </c>
      <c r="DG14" s="12" t="str">
        <f t="shared" si="46"/>
        <v/>
      </c>
      <c r="DH14" s="12" t="str">
        <f t="shared" si="47"/>
        <v/>
      </c>
      <c r="DI14" s="12" t="str">
        <f t="shared" si="48"/>
        <v/>
      </c>
      <c r="DJ14" s="12" t="str">
        <f t="shared" si="49"/>
        <v/>
      </c>
      <c r="DK14" s="12" t="str">
        <f t="shared" si="50"/>
        <v/>
      </c>
      <c r="DL14" s="12" t="str">
        <f t="shared" si="51"/>
        <v/>
      </c>
      <c r="DM14" s="12" t="str">
        <f t="shared" si="52"/>
        <v/>
      </c>
      <c r="DN14" s="12" t="str">
        <f t="shared" si="53"/>
        <v/>
      </c>
      <c r="DO14" s="12" t="str">
        <f t="shared" si="54"/>
        <v/>
      </c>
      <c r="DP14" s="12" t="str">
        <f t="shared" si="55"/>
        <v/>
      </c>
      <c r="DQ14" s="12" t="str">
        <f t="shared" si="56"/>
        <v/>
      </c>
      <c r="DR14" s="12" t="str">
        <f t="shared" si="57"/>
        <v/>
      </c>
      <c r="DS14" s="12" t="str">
        <f t="shared" si="58"/>
        <v/>
      </c>
      <c r="DT14" s="12" t="str">
        <f t="shared" si="59"/>
        <v/>
      </c>
      <c r="DU14" s="12" t="str">
        <f t="shared" si="60"/>
        <v/>
      </c>
      <c r="DV14" s="12" t="str">
        <f t="shared" si="61"/>
        <v/>
      </c>
      <c r="DW14" s="12" t="str">
        <f t="shared" si="62"/>
        <v/>
      </c>
      <c r="DX14" s="12" t="str">
        <f t="shared" si="63"/>
        <v/>
      </c>
      <c r="DY14" s="12" t="str">
        <f t="shared" si="64"/>
        <v/>
      </c>
      <c r="DZ14" s="12" t="str">
        <f t="shared" si="65"/>
        <v/>
      </c>
      <c r="EA14" s="12" t="str">
        <f t="shared" si="66"/>
        <v/>
      </c>
      <c r="EB14" s="12" t="str">
        <f t="shared" si="67"/>
        <v/>
      </c>
      <c r="EC14" s="12" t="str">
        <f t="shared" si="68"/>
        <v/>
      </c>
      <c r="ED14" s="12" t="str">
        <f t="shared" si="69"/>
        <v/>
      </c>
      <c r="EE14" s="12" t="str">
        <f t="shared" si="70"/>
        <v/>
      </c>
      <c r="EF14" s="12" t="str">
        <f t="shared" si="71"/>
        <v/>
      </c>
      <c r="EG14" s="12" t="str">
        <f t="shared" si="72"/>
        <v/>
      </c>
      <c r="EH14" s="12" t="str">
        <f t="shared" si="73"/>
        <v/>
      </c>
      <c r="EI14" s="12" t="str">
        <f t="shared" si="74"/>
        <v/>
      </c>
      <c r="EJ14" s="12" t="str">
        <f t="shared" si="75"/>
        <v/>
      </c>
      <c r="EK14" s="12" t="str">
        <f t="shared" si="76"/>
        <v/>
      </c>
      <c r="EL14" s="12" t="str">
        <f t="shared" si="77"/>
        <v/>
      </c>
      <c r="EM14" s="12" t="str">
        <f t="shared" si="78"/>
        <v/>
      </c>
      <c r="EN14" s="12" t="str">
        <f t="shared" si="79"/>
        <v/>
      </c>
      <c r="EO14" s="12" t="str">
        <f t="shared" si="80"/>
        <v/>
      </c>
      <c r="EP14" s="12" t="str">
        <f t="shared" si="81"/>
        <v/>
      </c>
      <c r="EQ14" s="12" t="str">
        <f t="shared" si="82"/>
        <v/>
      </c>
      <c r="ER14" s="12" t="str">
        <f t="shared" si="83"/>
        <v/>
      </c>
      <c r="ES14" s="12" t="str">
        <f t="shared" si="84"/>
        <v/>
      </c>
      <c r="ET14" s="12" t="str">
        <f t="shared" si="85"/>
        <v/>
      </c>
      <c r="EU14" s="12" t="str">
        <f t="shared" si="86"/>
        <v/>
      </c>
      <c r="EV14" s="12" t="str">
        <f t="shared" si="87"/>
        <v/>
      </c>
      <c r="EW14" s="12" t="str">
        <f t="shared" si="88"/>
        <v/>
      </c>
      <c r="EX14" s="12" t="str">
        <f t="shared" si="89"/>
        <v/>
      </c>
      <c r="EY14" s="12" t="str">
        <f t="shared" si="90"/>
        <v/>
      </c>
      <c r="EZ14" s="12" t="str">
        <f t="shared" si="91"/>
        <v/>
      </c>
      <c r="FA14" s="12" t="str">
        <f t="shared" si="92"/>
        <v/>
      </c>
      <c r="FB14" s="12" t="str">
        <f t="shared" si="93"/>
        <v/>
      </c>
      <c r="FC14" s="12" t="str">
        <f t="shared" si="94"/>
        <v/>
      </c>
      <c r="FD14" s="12" t="str">
        <f t="shared" si="95"/>
        <v/>
      </c>
      <c r="FE14" s="12" t="str">
        <f t="shared" si="96"/>
        <v/>
      </c>
      <c r="FF14" s="12" t="str">
        <f t="shared" si="97"/>
        <v/>
      </c>
      <c r="FG14" s="12" t="str">
        <f t="shared" si="98"/>
        <v/>
      </c>
      <c r="FH14" s="12" t="str">
        <f t="shared" si="99"/>
        <v/>
      </c>
      <c r="FI14" s="12" t="str">
        <f t="shared" si="100"/>
        <v/>
      </c>
      <c r="FJ14" s="12" t="str">
        <f t="shared" si="101"/>
        <v/>
      </c>
      <c r="FK14" s="12" t="str">
        <f t="shared" si="102"/>
        <v/>
      </c>
      <c r="FL14" s="12" t="str">
        <f t="shared" si="103"/>
        <v/>
      </c>
      <c r="FM14" s="12" t="str">
        <f t="shared" si="104"/>
        <v/>
      </c>
      <c r="FN14" s="12" t="str">
        <f t="shared" si="105"/>
        <v/>
      </c>
      <c r="FO14" s="12" t="str">
        <f t="shared" si="106"/>
        <v/>
      </c>
      <c r="FP14" s="12" t="str">
        <f t="shared" si="107"/>
        <v/>
      </c>
      <c r="FQ14" s="12" t="str">
        <f t="shared" si="108"/>
        <v/>
      </c>
      <c r="FR14" s="12" t="str">
        <f t="shared" si="109"/>
        <v/>
      </c>
      <c r="FS14" s="12" t="str">
        <f t="shared" si="110"/>
        <v/>
      </c>
      <c r="FT14" s="12" t="str">
        <f t="shared" si="111"/>
        <v/>
      </c>
      <c r="FU14" s="12" t="str">
        <f t="shared" si="112"/>
        <v/>
      </c>
      <c r="FV14" s="12" t="str">
        <f t="shared" si="113"/>
        <v/>
      </c>
      <c r="FW14" s="12" t="str">
        <f t="shared" si="114"/>
        <v/>
      </c>
      <c r="FX14" s="12" t="str">
        <f t="shared" si="115"/>
        <v/>
      </c>
      <c r="FY14" s="12" t="str">
        <f t="shared" si="116"/>
        <v/>
      </c>
      <c r="FZ14" s="12" t="str">
        <f t="shared" si="117"/>
        <v/>
      </c>
      <c r="GA14" s="12" t="str">
        <f t="shared" si="118"/>
        <v/>
      </c>
      <c r="GB14" s="12" t="str">
        <f t="shared" si="119"/>
        <v/>
      </c>
      <c r="GC14" s="12" t="str">
        <f t="shared" si="120"/>
        <v/>
      </c>
      <c r="GD14" s="12" t="str">
        <f t="shared" si="121"/>
        <v/>
      </c>
      <c r="GE14" s="12" t="str">
        <f t="shared" si="122"/>
        <v/>
      </c>
    </row>
    <row r="15" spans="1:187" x14ac:dyDescent="0.25">
      <c r="A15" t="str">
        <f>Data!B21</f>
        <v/>
      </c>
      <c r="B15" s="12" t="str">
        <f t="shared" si="2"/>
        <v/>
      </c>
      <c r="C15" s="12" t="str">
        <f>IFERROR(IF(Data!B21="","",VLOOKUP(B15,Data!$A$8:$DX$107,3,FALSE)),"")</f>
        <v/>
      </c>
      <c r="D15" s="12" t="str">
        <f>IFERROR(IF($A15="","",VLOOKUP($B15,Data!$A$8:$DX$107,64+D$1,FALSE)),"")</f>
        <v/>
      </c>
      <c r="E15" s="12" t="str">
        <f>IFERROR(IF($A15="","",VLOOKUP($B15,Data!$A$8:$DX$107,64+E$1,FALSE)),"")</f>
        <v/>
      </c>
      <c r="F15" s="12" t="str">
        <f>IFERROR(IF($A15="","",VLOOKUP($B15,Data!$A$8:$DX$107,64+F$1,FALSE)),"")</f>
        <v/>
      </c>
      <c r="G15" s="12" t="str">
        <f>IFERROR(IF($A15="","",VLOOKUP($B15,Data!$A$8:$DX$107,64+G$1,FALSE)),"")</f>
        <v/>
      </c>
      <c r="H15" s="12" t="str">
        <f>IFERROR(IF($A15="","",VLOOKUP($B15,Data!$A$8:$DX$107,64+H$1,FALSE)),"")</f>
        <v/>
      </c>
      <c r="I15" s="12" t="str">
        <f>IFERROR(IF($A15="","",VLOOKUP($B15,Data!$A$8:$DX$107,64+I$1,FALSE)),"")</f>
        <v/>
      </c>
      <c r="J15" s="12" t="str">
        <f>IFERROR(IF($A15="","",VLOOKUP($B15,Data!$A$8:$DX$107,64+J$1,FALSE)),"")</f>
        <v/>
      </c>
      <c r="K15" s="12" t="str">
        <f>IFERROR(IF($A15="","",VLOOKUP($B15,Data!$A$8:$DX$107,64+K$1,FALSE)),"")</f>
        <v/>
      </c>
      <c r="L15" s="12" t="str">
        <f>IFERROR(IF($A15="","",VLOOKUP($B15,Data!$A$8:$DX$107,64+L$1,FALSE)),"")</f>
        <v/>
      </c>
      <c r="M15" s="12" t="str">
        <f>IFERROR(IF($A15="","",VLOOKUP($B15,Data!$A$8:$DX$107,64+M$1,FALSE)),"")</f>
        <v/>
      </c>
      <c r="N15" s="12" t="str">
        <f>IFERROR(IF($A15="","",VLOOKUP($B15,Data!$A$8:$DX$107,64+N$1,FALSE)),"")</f>
        <v/>
      </c>
      <c r="O15" s="12" t="str">
        <f>IFERROR(IF($A15="","",VLOOKUP($B15,Data!$A$8:$DX$107,64+O$1,FALSE)),"")</f>
        <v/>
      </c>
      <c r="P15" s="12" t="str">
        <f>IFERROR(IF($A15="","",VLOOKUP($B15,Data!$A$8:$DX$107,64+P$1,FALSE)),"")</f>
        <v/>
      </c>
      <c r="Q15" s="12" t="str">
        <f>IFERROR(IF($A15="","",VLOOKUP($B15,Data!$A$8:$DX$107,64+Q$1,FALSE)),"")</f>
        <v/>
      </c>
      <c r="R15" s="12" t="str">
        <f>IFERROR(IF($A15="","",VLOOKUP($B15,Data!$A$8:$DX$107,64+R$1,FALSE)),"")</f>
        <v/>
      </c>
      <c r="S15" s="12" t="str">
        <f>IFERROR(IF($A15="","",VLOOKUP($B15,Data!$A$8:$DX$107,64+S$1,FALSE)),"")</f>
        <v/>
      </c>
      <c r="T15" s="12" t="str">
        <f>IFERROR(IF($A15="","",VLOOKUP($B15,Data!$A$8:$DX$107,64+T$1,FALSE)),"")</f>
        <v/>
      </c>
      <c r="U15" s="12" t="str">
        <f>IFERROR(IF($A15="","",VLOOKUP($B15,Data!$A$8:$DX$107,64+U$1,FALSE)),"")</f>
        <v/>
      </c>
      <c r="V15" s="12" t="str">
        <f>IFERROR(IF($A15="","",VLOOKUP($B15,Data!$A$8:$DX$107,64+V$1,FALSE)),"")</f>
        <v/>
      </c>
      <c r="W15" s="12" t="str">
        <f>IFERROR(IF($A15="","",VLOOKUP($B15,Data!$A$8:$DX$107,64+W$1,FALSE)),"")</f>
        <v/>
      </c>
      <c r="X15" s="12" t="str">
        <f>IFERROR(IF($A15="","",VLOOKUP($B15,Data!$A$8:$DX$107,64+X$1,FALSE)),"")</f>
        <v/>
      </c>
      <c r="Y15" s="12" t="str">
        <f>IFERROR(IF($A15="","",VLOOKUP($B15,Data!$A$8:$DX$107,64+Y$1,FALSE)),"")</f>
        <v/>
      </c>
      <c r="Z15" s="12" t="str">
        <f>IFERROR(IF($A15="","",VLOOKUP($B15,Data!$A$8:$DX$107,64+Z$1,FALSE)),"")</f>
        <v/>
      </c>
      <c r="AA15" s="12" t="str">
        <f>IFERROR(IF($A15="","",VLOOKUP($B15,Data!$A$8:$DX$107,64+AA$1,FALSE)),"")</f>
        <v/>
      </c>
      <c r="AB15" s="12" t="str">
        <f>IFERROR(IF($A15="","",VLOOKUP($B15,Data!$A$8:$DX$107,64+AB$1,FALSE)),"")</f>
        <v/>
      </c>
      <c r="AC15" s="12" t="str">
        <f>IFERROR(IF($A15="","",VLOOKUP($B15,Data!$A$8:$DX$107,64+AC$1,FALSE)),"")</f>
        <v/>
      </c>
      <c r="AD15" s="12" t="str">
        <f>IFERROR(IF($A15="","",VLOOKUP($B15,Data!$A$8:$DX$107,64+AD$1,FALSE)),"")</f>
        <v/>
      </c>
      <c r="AE15" s="12" t="str">
        <f>IFERROR(IF($A15="","",VLOOKUP($B15,Data!$A$8:$DX$107,64+AE$1,FALSE)),"")</f>
        <v/>
      </c>
      <c r="AF15" s="12" t="str">
        <f>IFERROR(IF($A15="","",VLOOKUP($B15,Data!$A$8:$DX$107,64+AF$1,FALSE)),"")</f>
        <v/>
      </c>
      <c r="AG15" s="12" t="str">
        <f>IFERROR(IF($A15="","",VLOOKUP($B15,Data!$A$8:$DX$107,64+AG$1,FALSE)),"")</f>
        <v/>
      </c>
      <c r="AH15" s="12" t="str">
        <f>IFERROR(IF($A15="","",VLOOKUP($B15,Data!$A$8:$DX$107,64+AH$1,FALSE)),"")</f>
        <v/>
      </c>
      <c r="AI15" s="12" t="str">
        <f>IFERROR(IF($A15="","",VLOOKUP($B15,Data!$A$8:$DX$107,64+AI$1,FALSE)),"")</f>
        <v/>
      </c>
      <c r="AJ15" s="12" t="str">
        <f>IFERROR(IF($A15="","",VLOOKUP($B15,Data!$A$8:$DX$107,64+AJ$1,FALSE)),"")</f>
        <v/>
      </c>
      <c r="AK15" s="12" t="str">
        <f>IFERROR(IF($A15="","",VLOOKUP($B15,Data!$A$8:$DX$107,64+AK$1,FALSE)),"")</f>
        <v/>
      </c>
      <c r="AL15" s="12" t="str">
        <f>IFERROR(IF($A15="","",VLOOKUP($B15,Data!$A$8:$DX$107,64+AL$1,FALSE)),"")</f>
        <v/>
      </c>
      <c r="AM15" s="12" t="str">
        <f>IFERROR(IF($A15="","",VLOOKUP($B15,Data!$A$8:$DX$107,64+AM$1,FALSE)),"")</f>
        <v/>
      </c>
      <c r="AN15" s="12" t="str">
        <f>IFERROR(IF($A15="","",VLOOKUP($B15,Data!$A$8:$DX$107,64+AN$1,FALSE)),"")</f>
        <v/>
      </c>
      <c r="AO15" s="12" t="str">
        <f>IFERROR(IF($A15="","",VLOOKUP($B15,Data!$A$8:$DX$107,64+AO$1,FALSE)),"")</f>
        <v/>
      </c>
      <c r="AP15" s="12" t="str">
        <f>IFERROR(IF($A15="","",VLOOKUP($B15,Data!$A$8:$DX$107,64+AP$1,FALSE)),"")</f>
        <v/>
      </c>
      <c r="AQ15" s="12" t="str">
        <f>IFERROR(IF($A15="","",VLOOKUP($B15,Data!$A$8:$DX$107,64+AQ$1,FALSE)),"")</f>
        <v/>
      </c>
      <c r="AR15" s="12" t="str">
        <f>IFERROR(IF($A15="","",VLOOKUP($B15,Data!$A$8:$DX$107,64+AR$1,FALSE)),"")</f>
        <v/>
      </c>
      <c r="AS15" s="12" t="str">
        <f>IFERROR(IF($A15="","",VLOOKUP($B15,Data!$A$8:$DX$107,64+AS$1,FALSE)),"")</f>
        <v/>
      </c>
      <c r="AT15" s="12" t="str">
        <f>IFERROR(IF($A15="","",VLOOKUP($B15,Data!$A$8:$DX$107,64+AT$1,FALSE)),"")</f>
        <v/>
      </c>
      <c r="AU15" s="12" t="str">
        <f>IFERROR(IF($A15="","",VLOOKUP($B15,Data!$A$8:$DX$107,64+AU$1,FALSE)),"")</f>
        <v/>
      </c>
      <c r="AV15" s="12" t="str">
        <f>IFERROR(IF($A15="","",VLOOKUP($B15,Data!$A$8:$DX$107,64+AV$1,FALSE)),"")</f>
        <v/>
      </c>
      <c r="AW15" s="12" t="str">
        <f>IFERROR(IF($A15="","",VLOOKUP($B15,Data!$A$8:$DX$107,64+AW$1,FALSE)),"")</f>
        <v/>
      </c>
      <c r="AX15" s="12" t="str">
        <f>IFERROR(IF($A15="","",VLOOKUP($B15,Data!$A$8:$DX$107,64+AX$1,FALSE)),"")</f>
        <v/>
      </c>
      <c r="AY15" s="12" t="str">
        <f>IFERROR(IF($A15="","",VLOOKUP($B15,Data!$A$8:$DX$107,64+AY$1,FALSE)),"")</f>
        <v/>
      </c>
      <c r="AZ15" s="12" t="str">
        <f>IFERROR(IF($A15="","",VLOOKUP($B15,Data!$A$8:$DX$107,64+AZ$1,FALSE)),"")</f>
        <v/>
      </c>
      <c r="BA15" s="12" t="str">
        <f>IFERROR(IF($A15="","",VLOOKUP($B15,Data!$A$8:$DX$107,64+BA$1,FALSE)),"")</f>
        <v/>
      </c>
      <c r="BB15" s="12" t="str">
        <f>IFERROR(IF($A15="","",VLOOKUP($B15,Data!$A$8:$DX$107,64+BB$1,FALSE)),"")</f>
        <v/>
      </c>
      <c r="BC15" s="12" t="str">
        <f>IFERROR(IF($A15="","",VLOOKUP($B15,Data!$A$8:$DX$107,64+BC$1,FALSE)),"")</f>
        <v/>
      </c>
      <c r="BD15" s="12" t="str">
        <f>IFERROR(IF($A15="","",VLOOKUP($B15,Data!$A$8:$DX$107,64+BD$1,FALSE)),"")</f>
        <v/>
      </c>
      <c r="BE15" s="12" t="str">
        <f>IFERROR(IF($A15="","",VLOOKUP($B15,Data!$A$8:$DX$107,64+BE$1,FALSE)),"")</f>
        <v/>
      </c>
      <c r="BF15" s="12" t="str">
        <f>IFERROR(IF($A15="","",VLOOKUP($B15,Data!$A$8:$DX$107,64+BF$1,FALSE)),"")</f>
        <v/>
      </c>
      <c r="BG15" s="12" t="str">
        <f>IFERROR(IF($A15="","",VLOOKUP($B15,Data!$A$8:$DX$107,64+BG$1,FALSE)),"")</f>
        <v/>
      </c>
      <c r="BH15" s="12" t="str">
        <f>IFERROR(IF($A15="","",VLOOKUP($B15,Data!$A$8:$DX$107,64+BH$1,FALSE)),"")</f>
        <v/>
      </c>
      <c r="BI15" s="12" t="str">
        <f>IFERROR(IF($A15="","",VLOOKUP($B15,Data!$A$8:$DX$107,64+BI$1,FALSE)),"")</f>
        <v/>
      </c>
      <c r="BJ15" s="12" t="str">
        <f>IFERROR(IF($A15="","",VLOOKUP($B15,Data!$A$8:$DX$107,64+BJ$1,FALSE)),"")</f>
        <v/>
      </c>
      <c r="BK15" s="12" t="str">
        <f>IFERROR(IF($A15="","",VLOOKUP($B15,Data!$A$8:$DX$107,64+BK$1,FALSE)),"")</f>
        <v/>
      </c>
      <c r="BL15" s="12" t="str">
        <f>IFERROR(IF($A15="","",VLOOKUP($B15,Data!$A$8:$DX$107,125,FALSE)),"")</f>
        <v/>
      </c>
      <c r="BM15" s="12" t="str">
        <f>IFERROR(IF($A15="","",VLOOKUP($B15,Data!$A$8:$DX$107,126,FALSE)),"")</f>
        <v/>
      </c>
      <c r="BN15" s="31" t="str">
        <f>IFERROR(IF($A15="","",VLOOKUP($B15,Data!$A$8:$DX$107,127,FALSE)),"")</f>
        <v/>
      </c>
      <c r="BO15" s="12" t="str">
        <f>IF(A15="","",IF(B15&lt;=Registrasi!$E$7/2,"Atas",IF(B15&gt;(Registrasi!$E$7+1)/2,"Bawah","Tengah")))</f>
        <v/>
      </c>
      <c r="BP15" s="12" t="str">
        <f t="shared" si="3"/>
        <v/>
      </c>
      <c r="BQ15" s="12" t="str">
        <f t="shared" si="4"/>
        <v/>
      </c>
      <c r="BR15" s="12" t="str">
        <f t="shared" si="5"/>
        <v/>
      </c>
      <c r="BS15" s="12" t="str">
        <f t="shared" si="6"/>
        <v/>
      </c>
      <c r="BT15" s="12" t="str">
        <f t="shared" si="7"/>
        <v/>
      </c>
      <c r="BU15" s="12" t="str">
        <f t="shared" si="8"/>
        <v/>
      </c>
      <c r="BV15" s="12" t="str">
        <f t="shared" si="9"/>
        <v/>
      </c>
      <c r="BW15" s="12" t="str">
        <f t="shared" si="10"/>
        <v/>
      </c>
      <c r="BX15" s="12" t="str">
        <f t="shared" si="11"/>
        <v/>
      </c>
      <c r="BY15" s="12" t="str">
        <f t="shared" si="12"/>
        <v/>
      </c>
      <c r="BZ15" s="12" t="str">
        <f t="shared" si="13"/>
        <v/>
      </c>
      <c r="CA15" s="12" t="str">
        <f t="shared" si="14"/>
        <v/>
      </c>
      <c r="CB15" s="12" t="str">
        <f t="shared" si="15"/>
        <v/>
      </c>
      <c r="CC15" s="12" t="str">
        <f t="shared" si="16"/>
        <v/>
      </c>
      <c r="CD15" s="12" t="str">
        <f t="shared" si="17"/>
        <v/>
      </c>
      <c r="CE15" s="12" t="str">
        <f t="shared" si="18"/>
        <v/>
      </c>
      <c r="CF15" s="12" t="str">
        <f t="shared" si="19"/>
        <v/>
      </c>
      <c r="CG15" s="12" t="str">
        <f t="shared" si="20"/>
        <v/>
      </c>
      <c r="CH15" s="12" t="str">
        <f t="shared" si="21"/>
        <v/>
      </c>
      <c r="CI15" s="12" t="str">
        <f t="shared" si="22"/>
        <v/>
      </c>
      <c r="CJ15" s="12" t="str">
        <f t="shared" si="23"/>
        <v/>
      </c>
      <c r="CK15" s="12" t="str">
        <f t="shared" si="24"/>
        <v/>
      </c>
      <c r="CL15" s="12" t="str">
        <f t="shared" si="25"/>
        <v/>
      </c>
      <c r="CM15" s="12" t="str">
        <f t="shared" si="26"/>
        <v/>
      </c>
      <c r="CN15" s="12" t="str">
        <f t="shared" si="27"/>
        <v/>
      </c>
      <c r="CO15" s="12" t="str">
        <f t="shared" si="28"/>
        <v/>
      </c>
      <c r="CP15" s="12" t="str">
        <f t="shared" si="29"/>
        <v/>
      </c>
      <c r="CQ15" s="12" t="str">
        <f t="shared" si="30"/>
        <v/>
      </c>
      <c r="CR15" s="12" t="str">
        <f t="shared" si="31"/>
        <v/>
      </c>
      <c r="CS15" s="12" t="str">
        <f t="shared" si="32"/>
        <v/>
      </c>
      <c r="CT15" s="12" t="str">
        <f t="shared" si="33"/>
        <v/>
      </c>
      <c r="CU15" s="12" t="str">
        <f t="shared" si="34"/>
        <v/>
      </c>
      <c r="CV15" s="12" t="str">
        <f t="shared" si="35"/>
        <v/>
      </c>
      <c r="CW15" s="12" t="str">
        <f t="shared" si="36"/>
        <v/>
      </c>
      <c r="CX15" s="12" t="str">
        <f t="shared" si="37"/>
        <v/>
      </c>
      <c r="CY15" s="12" t="str">
        <f t="shared" si="38"/>
        <v/>
      </c>
      <c r="CZ15" s="12" t="str">
        <f t="shared" si="39"/>
        <v/>
      </c>
      <c r="DA15" s="12" t="str">
        <f t="shared" si="40"/>
        <v/>
      </c>
      <c r="DB15" s="12" t="str">
        <f t="shared" si="41"/>
        <v/>
      </c>
      <c r="DC15" s="12" t="str">
        <f t="shared" si="42"/>
        <v/>
      </c>
      <c r="DD15" s="12" t="str">
        <f t="shared" si="43"/>
        <v/>
      </c>
      <c r="DE15" s="12" t="str">
        <f t="shared" si="44"/>
        <v/>
      </c>
      <c r="DF15" s="12" t="str">
        <f t="shared" si="45"/>
        <v/>
      </c>
      <c r="DG15" s="12" t="str">
        <f t="shared" si="46"/>
        <v/>
      </c>
      <c r="DH15" s="12" t="str">
        <f t="shared" si="47"/>
        <v/>
      </c>
      <c r="DI15" s="12" t="str">
        <f t="shared" si="48"/>
        <v/>
      </c>
      <c r="DJ15" s="12" t="str">
        <f t="shared" si="49"/>
        <v/>
      </c>
      <c r="DK15" s="12" t="str">
        <f t="shared" si="50"/>
        <v/>
      </c>
      <c r="DL15" s="12" t="str">
        <f t="shared" si="51"/>
        <v/>
      </c>
      <c r="DM15" s="12" t="str">
        <f t="shared" si="52"/>
        <v/>
      </c>
      <c r="DN15" s="12" t="str">
        <f t="shared" si="53"/>
        <v/>
      </c>
      <c r="DO15" s="12" t="str">
        <f t="shared" si="54"/>
        <v/>
      </c>
      <c r="DP15" s="12" t="str">
        <f t="shared" si="55"/>
        <v/>
      </c>
      <c r="DQ15" s="12" t="str">
        <f t="shared" si="56"/>
        <v/>
      </c>
      <c r="DR15" s="12" t="str">
        <f t="shared" si="57"/>
        <v/>
      </c>
      <c r="DS15" s="12" t="str">
        <f t="shared" si="58"/>
        <v/>
      </c>
      <c r="DT15" s="12" t="str">
        <f t="shared" si="59"/>
        <v/>
      </c>
      <c r="DU15" s="12" t="str">
        <f t="shared" si="60"/>
        <v/>
      </c>
      <c r="DV15" s="12" t="str">
        <f t="shared" si="61"/>
        <v/>
      </c>
      <c r="DW15" s="12" t="str">
        <f t="shared" si="62"/>
        <v/>
      </c>
      <c r="DX15" s="12" t="str">
        <f t="shared" si="63"/>
        <v/>
      </c>
      <c r="DY15" s="12" t="str">
        <f t="shared" si="64"/>
        <v/>
      </c>
      <c r="DZ15" s="12" t="str">
        <f t="shared" si="65"/>
        <v/>
      </c>
      <c r="EA15" s="12" t="str">
        <f t="shared" si="66"/>
        <v/>
      </c>
      <c r="EB15" s="12" t="str">
        <f t="shared" si="67"/>
        <v/>
      </c>
      <c r="EC15" s="12" t="str">
        <f t="shared" si="68"/>
        <v/>
      </c>
      <c r="ED15" s="12" t="str">
        <f t="shared" si="69"/>
        <v/>
      </c>
      <c r="EE15" s="12" t="str">
        <f t="shared" si="70"/>
        <v/>
      </c>
      <c r="EF15" s="12" t="str">
        <f t="shared" si="71"/>
        <v/>
      </c>
      <c r="EG15" s="12" t="str">
        <f t="shared" si="72"/>
        <v/>
      </c>
      <c r="EH15" s="12" t="str">
        <f t="shared" si="73"/>
        <v/>
      </c>
      <c r="EI15" s="12" t="str">
        <f t="shared" si="74"/>
        <v/>
      </c>
      <c r="EJ15" s="12" t="str">
        <f t="shared" si="75"/>
        <v/>
      </c>
      <c r="EK15" s="12" t="str">
        <f t="shared" si="76"/>
        <v/>
      </c>
      <c r="EL15" s="12" t="str">
        <f t="shared" si="77"/>
        <v/>
      </c>
      <c r="EM15" s="12" t="str">
        <f t="shared" si="78"/>
        <v/>
      </c>
      <c r="EN15" s="12" t="str">
        <f t="shared" si="79"/>
        <v/>
      </c>
      <c r="EO15" s="12" t="str">
        <f t="shared" si="80"/>
        <v/>
      </c>
      <c r="EP15" s="12" t="str">
        <f t="shared" si="81"/>
        <v/>
      </c>
      <c r="EQ15" s="12" t="str">
        <f t="shared" si="82"/>
        <v/>
      </c>
      <c r="ER15" s="12" t="str">
        <f t="shared" si="83"/>
        <v/>
      </c>
      <c r="ES15" s="12" t="str">
        <f t="shared" si="84"/>
        <v/>
      </c>
      <c r="ET15" s="12" t="str">
        <f t="shared" si="85"/>
        <v/>
      </c>
      <c r="EU15" s="12" t="str">
        <f t="shared" si="86"/>
        <v/>
      </c>
      <c r="EV15" s="12" t="str">
        <f t="shared" si="87"/>
        <v/>
      </c>
      <c r="EW15" s="12" t="str">
        <f t="shared" si="88"/>
        <v/>
      </c>
      <c r="EX15" s="12" t="str">
        <f t="shared" si="89"/>
        <v/>
      </c>
      <c r="EY15" s="12" t="str">
        <f t="shared" si="90"/>
        <v/>
      </c>
      <c r="EZ15" s="12" t="str">
        <f t="shared" si="91"/>
        <v/>
      </c>
      <c r="FA15" s="12" t="str">
        <f t="shared" si="92"/>
        <v/>
      </c>
      <c r="FB15" s="12" t="str">
        <f t="shared" si="93"/>
        <v/>
      </c>
      <c r="FC15" s="12" t="str">
        <f t="shared" si="94"/>
        <v/>
      </c>
      <c r="FD15" s="12" t="str">
        <f t="shared" si="95"/>
        <v/>
      </c>
      <c r="FE15" s="12" t="str">
        <f t="shared" si="96"/>
        <v/>
      </c>
      <c r="FF15" s="12" t="str">
        <f t="shared" si="97"/>
        <v/>
      </c>
      <c r="FG15" s="12" t="str">
        <f t="shared" si="98"/>
        <v/>
      </c>
      <c r="FH15" s="12" t="str">
        <f t="shared" si="99"/>
        <v/>
      </c>
      <c r="FI15" s="12" t="str">
        <f t="shared" si="100"/>
        <v/>
      </c>
      <c r="FJ15" s="12" t="str">
        <f t="shared" si="101"/>
        <v/>
      </c>
      <c r="FK15" s="12" t="str">
        <f t="shared" si="102"/>
        <v/>
      </c>
      <c r="FL15" s="12" t="str">
        <f t="shared" si="103"/>
        <v/>
      </c>
      <c r="FM15" s="12" t="str">
        <f t="shared" si="104"/>
        <v/>
      </c>
      <c r="FN15" s="12" t="str">
        <f t="shared" si="105"/>
        <v/>
      </c>
      <c r="FO15" s="12" t="str">
        <f t="shared" si="106"/>
        <v/>
      </c>
      <c r="FP15" s="12" t="str">
        <f t="shared" si="107"/>
        <v/>
      </c>
      <c r="FQ15" s="12" t="str">
        <f t="shared" si="108"/>
        <v/>
      </c>
      <c r="FR15" s="12" t="str">
        <f t="shared" si="109"/>
        <v/>
      </c>
      <c r="FS15" s="12" t="str">
        <f t="shared" si="110"/>
        <v/>
      </c>
      <c r="FT15" s="12" t="str">
        <f t="shared" si="111"/>
        <v/>
      </c>
      <c r="FU15" s="12" t="str">
        <f t="shared" si="112"/>
        <v/>
      </c>
      <c r="FV15" s="12" t="str">
        <f t="shared" si="113"/>
        <v/>
      </c>
      <c r="FW15" s="12" t="str">
        <f t="shared" si="114"/>
        <v/>
      </c>
      <c r="FX15" s="12" t="str">
        <f t="shared" si="115"/>
        <v/>
      </c>
      <c r="FY15" s="12" t="str">
        <f t="shared" si="116"/>
        <v/>
      </c>
      <c r="FZ15" s="12" t="str">
        <f t="shared" si="117"/>
        <v/>
      </c>
      <c r="GA15" s="12" t="str">
        <f t="shared" si="118"/>
        <v/>
      </c>
      <c r="GB15" s="12" t="str">
        <f t="shared" si="119"/>
        <v/>
      </c>
      <c r="GC15" s="12" t="str">
        <f t="shared" si="120"/>
        <v/>
      </c>
      <c r="GD15" s="12" t="str">
        <f t="shared" si="121"/>
        <v/>
      </c>
      <c r="GE15" s="12" t="str">
        <f t="shared" si="122"/>
        <v/>
      </c>
    </row>
    <row r="16" spans="1:187" x14ac:dyDescent="0.25">
      <c r="A16" t="str">
        <f>Data!B22</f>
        <v/>
      </c>
      <c r="B16" s="12" t="str">
        <f t="shared" si="2"/>
        <v/>
      </c>
      <c r="C16" s="12" t="str">
        <f>IFERROR(IF(Data!B22="","",VLOOKUP(B16,Data!$A$8:$DX$107,3,FALSE)),"")</f>
        <v/>
      </c>
      <c r="D16" s="12" t="str">
        <f>IFERROR(IF($A16="","",VLOOKUP($B16,Data!$A$8:$DX$107,64+D$1,FALSE)),"")</f>
        <v/>
      </c>
      <c r="E16" s="12" t="str">
        <f>IFERROR(IF($A16="","",VLOOKUP($B16,Data!$A$8:$DX$107,64+E$1,FALSE)),"")</f>
        <v/>
      </c>
      <c r="F16" s="12" t="str">
        <f>IFERROR(IF($A16="","",VLOOKUP($B16,Data!$A$8:$DX$107,64+F$1,FALSE)),"")</f>
        <v/>
      </c>
      <c r="G16" s="12" t="str">
        <f>IFERROR(IF($A16="","",VLOOKUP($B16,Data!$A$8:$DX$107,64+G$1,FALSE)),"")</f>
        <v/>
      </c>
      <c r="H16" s="12" t="str">
        <f>IFERROR(IF($A16="","",VLOOKUP($B16,Data!$A$8:$DX$107,64+H$1,FALSE)),"")</f>
        <v/>
      </c>
      <c r="I16" s="12" t="str">
        <f>IFERROR(IF($A16="","",VLOOKUP($B16,Data!$A$8:$DX$107,64+I$1,FALSE)),"")</f>
        <v/>
      </c>
      <c r="J16" s="12" t="str">
        <f>IFERROR(IF($A16="","",VLOOKUP($B16,Data!$A$8:$DX$107,64+J$1,FALSE)),"")</f>
        <v/>
      </c>
      <c r="K16" s="12" t="str">
        <f>IFERROR(IF($A16="","",VLOOKUP($B16,Data!$A$8:$DX$107,64+K$1,FALSE)),"")</f>
        <v/>
      </c>
      <c r="L16" s="12" t="str">
        <f>IFERROR(IF($A16="","",VLOOKUP($B16,Data!$A$8:$DX$107,64+L$1,FALSE)),"")</f>
        <v/>
      </c>
      <c r="M16" s="12" t="str">
        <f>IFERROR(IF($A16="","",VLOOKUP($B16,Data!$A$8:$DX$107,64+M$1,FALSE)),"")</f>
        <v/>
      </c>
      <c r="N16" s="12" t="str">
        <f>IFERROR(IF($A16="","",VLOOKUP($B16,Data!$A$8:$DX$107,64+N$1,FALSE)),"")</f>
        <v/>
      </c>
      <c r="O16" s="12" t="str">
        <f>IFERROR(IF($A16="","",VLOOKUP($B16,Data!$A$8:$DX$107,64+O$1,FALSE)),"")</f>
        <v/>
      </c>
      <c r="P16" s="12" t="str">
        <f>IFERROR(IF($A16="","",VLOOKUP($B16,Data!$A$8:$DX$107,64+P$1,FALSE)),"")</f>
        <v/>
      </c>
      <c r="Q16" s="12" t="str">
        <f>IFERROR(IF($A16="","",VLOOKUP($B16,Data!$A$8:$DX$107,64+Q$1,FALSE)),"")</f>
        <v/>
      </c>
      <c r="R16" s="12" t="str">
        <f>IFERROR(IF($A16="","",VLOOKUP($B16,Data!$A$8:$DX$107,64+R$1,FALSE)),"")</f>
        <v/>
      </c>
      <c r="S16" s="12" t="str">
        <f>IFERROR(IF($A16="","",VLOOKUP($B16,Data!$A$8:$DX$107,64+S$1,FALSE)),"")</f>
        <v/>
      </c>
      <c r="T16" s="12" t="str">
        <f>IFERROR(IF($A16="","",VLOOKUP($B16,Data!$A$8:$DX$107,64+T$1,FALSE)),"")</f>
        <v/>
      </c>
      <c r="U16" s="12" t="str">
        <f>IFERROR(IF($A16="","",VLOOKUP($B16,Data!$A$8:$DX$107,64+U$1,FALSE)),"")</f>
        <v/>
      </c>
      <c r="V16" s="12" t="str">
        <f>IFERROR(IF($A16="","",VLOOKUP($B16,Data!$A$8:$DX$107,64+V$1,FALSE)),"")</f>
        <v/>
      </c>
      <c r="W16" s="12" t="str">
        <f>IFERROR(IF($A16="","",VLOOKUP($B16,Data!$A$8:$DX$107,64+W$1,FALSE)),"")</f>
        <v/>
      </c>
      <c r="X16" s="12" t="str">
        <f>IFERROR(IF($A16="","",VLOOKUP($B16,Data!$A$8:$DX$107,64+X$1,FALSE)),"")</f>
        <v/>
      </c>
      <c r="Y16" s="12" t="str">
        <f>IFERROR(IF($A16="","",VLOOKUP($B16,Data!$A$8:$DX$107,64+Y$1,FALSE)),"")</f>
        <v/>
      </c>
      <c r="Z16" s="12" t="str">
        <f>IFERROR(IF($A16="","",VLOOKUP($B16,Data!$A$8:$DX$107,64+Z$1,FALSE)),"")</f>
        <v/>
      </c>
      <c r="AA16" s="12" t="str">
        <f>IFERROR(IF($A16="","",VLOOKUP($B16,Data!$A$8:$DX$107,64+AA$1,FALSE)),"")</f>
        <v/>
      </c>
      <c r="AB16" s="12" t="str">
        <f>IFERROR(IF($A16="","",VLOOKUP($B16,Data!$A$8:$DX$107,64+AB$1,FALSE)),"")</f>
        <v/>
      </c>
      <c r="AC16" s="12" t="str">
        <f>IFERROR(IF($A16="","",VLOOKUP($B16,Data!$A$8:$DX$107,64+AC$1,FALSE)),"")</f>
        <v/>
      </c>
      <c r="AD16" s="12" t="str">
        <f>IFERROR(IF($A16="","",VLOOKUP($B16,Data!$A$8:$DX$107,64+AD$1,FALSE)),"")</f>
        <v/>
      </c>
      <c r="AE16" s="12" t="str">
        <f>IFERROR(IF($A16="","",VLOOKUP($B16,Data!$A$8:$DX$107,64+AE$1,FALSE)),"")</f>
        <v/>
      </c>
      <c r="AF16" s="12" t="str">
        <f>IFERROR(IF($A16="","",VLOOKUP($B16,Data!$A$8:$DX$107,64+AF$1,FALSE)),"")</f>
        <v/>
      </c>
      <c r="AG16" s="12" t="str">
        <f>IFERROR(IF($A16="","",VLOOKUP($B16,Data!$A$8:$DX$107,64+AG$1,FALSE)),"")</f>
        <v/>
      </c>
      <c r="AH16" s="12" t="str">
        <f>IFERROR(IF($A16="","",VLOOKUP($B16,Data!$A$8:$DX$107,64+AH$1,FALSE)),"")</f>
        <v/>
      </c>
      <c r="AI16" s="12" t="str">
        <f>IFERROR(IF($A16="","",VLOOKUP($B16,Data!$A$8:$DX$107,64+AI$1,FALSE)),"")</f>
        <v/>
      </c>
      <c r="AJ16" s="12" t="str">
        <f>IFERROR(IF($A16="","",VLOOKUP($B16,Data!$A$8:$DX$107,64+AJ$1,FALSE)),"")</f>
        <v/>
      </c>
      <c r="AK16" s="12" t="str">
        <f>IFERROR(IF($A16="","",VLOOKUP($B16,Data!$A$8:$DX$107,64+AK$1,FALSE)),"")</f>
        <v/>
      </c>
      <c r="AL16" s="12" t="str">
        <f>IFERROR(IF($A16="","",VLOOKUP($B16,Data!$A$8:$DX$107,64+AL$1,FALSE)),"")</f>
        <v/>
      </c>
      <c r="AM16" s="12" t="str">
        <f>IFERROR(IF($A16="","",VLOOKUP($B16,Data!$A$8:$DX$107,64+AM$1,FALSE)),"")</f>
        <v/>
      </c>
      <c r="AN16" s="12" t="str">
        <f>IFERROR(IF($A16="","",VLOOKUP($B16,Data!$A$8:$DX$107,64+AN$1,FALSE)),"")</f>
        <v/>
      </c>
      <c r="AO16" s="12" t="str">
        <f>IFERROR(IF($A16="","",VLOOKUP($B16,Data!$A$8:$DX$107,64+AO$1,FALSE)),"")</f>
        <v/>
      </c>
      <c r="AP16" s="12" t="str">
        <f>IFERROR(IF($A16="","",VLOOKUP($B16,Data!$A$8:$DX$107,64+AP$1,FALSE)),"")</f>
        <v/>
      </c>
      <c r="AQ16" s="12" t="str">
        <f>IFERROR(IF($A16="","",VLOOKUP($B16,Data!$A$8:$DX$107,64+AQ$1,FALSE)),"")</f>
        <v/>
      </c>
      <c r="AR16" s="12" t="str">
        <f>IFERROR(IF($A16="","",VLOOKUP($B16,Data!$A$8:$DX$107,64+AR$1,FALSE)),"")</f>
        <v/>
      </c>
      <c r="AS16" s="12" t="str">
        <f>IFERROR(IF($A16="","",VLOOKUP($B16,Data!$A$8:$DX$107,64+AS$1,FALSE)),"")</f>
        <v/>
      </c>
      <c r="AT16" s="12" t="str">
        <f>IFERROR(IF($A16="","",VLOOKUP($B16,Data!$A$8:$DX$107,64+AT$1,FALSE)),"")</f>
        <v/>
      </c>
      <c r="AU16" s="12" t="str">
        <f>IFERROR(IF($A16="","",VLOOKUP($B16,Data!$A$8:$DX$107,64+AU$1,FALSE)),"")</f>
        <v/>
      </c>
      <c r="AV16" s="12" t="str">
        <f>IFERROR(IF($A16="","",VLOOKUP($B16,Data!$A$8:$DX$107,64+AV$1,FALSE)),"")</f>
        <v/>
      </c>
      <c r="AW16" s="12" t="str">
        <f>IFERROR(IF($A16="","",VLOOKUP($B16,Data!$A$8:$DX$107,64+AW$1,FALSE)),"")</f>
        <v/>
      </c>
      <c r="AX16" s="12" t="str">
        <f>IFERROR(IF($A16="","",VLOOKUP($B16,Data!$A$8:$DX$107,64+AX$1,FALSE)),"")</f>
        <v/>
      </c>
      <c r="AY16" s="12" t="str">
        <f>IFERROR(IF($A16="","",VLOOKUP($B16,Data!$A$8:$DX$107,64+AY$1,FALSE)),"")</f>
        <v/>
      </c>
      <c r="AZ16" s="12" t="str">
        <f>IFERROR(IF($A16="","",VLOOKUP($B16,Data!$A$8:$DX$107,64+AZ$1,FALSE)),"")</f>
        <v/>
      </c>
      <c r="BA16" s="12" t="str">
        <f>IFERROR(IF($A16="","",VLOOKUP($B16,Data!$A$8:$DX$107,64+BA$1,FALSE)),"")</f>
        <v/>
      </c>
      <c r="BB16" s="12" t="str">
        <f>IFERROR(IF($A16="","",VLOOKUP($B16,Data!$A$8:$DX$107,64+BB$1,FALSE)),"")</f>
        <v/>
      </c>
      <c r="BC16" s="12" t="str">
        <f>IFERROR(IF($A16="","",VLOOKUP($B16,Data!$A$8:$DX$107,64+BC$1,FALSE)),"")</f>
        <v/>
      </c>
      <c r="BD16" s="12" t="str">
        <f>IFERROR(IF($A16="","",VLOOKUP($B16,Data!$A$8:$DX$107,64+BD$1,FALSE)),"")</f>
        <v/>
      </c>
      <c r="BE16" s="12" t="str">
        <f>IFERROR(IF($A16="","",VLOOKUP($B16,Data!$A$8:$DX$107,64+BE$1,FALSE)),"")</f>
        <v/>
      </c>
      <c r="BF16" s="12" t="str">
        <f>IFERROR(IF($A16="","",VLOOKUP($B16,Data!$A$8:$DX$107,64+BF$1,FALSE)),"")</f>
        <v/>
      </c>
      <c r="BG16" s="12" t="str">
        <f>IFERROR(IF($A16="","",VLOOKUP($B16,Data!$A$8:$DX$107,64+BG$1,FALSE)),"")</f>
        <v/>
      </c>
      <c r="BH16" s="12" t="str">
        <f>IFERROR(IF($A16="","",VLOOKUP($B16,Data!$A$8:$DX$107,64+BH$1,FALSE)),"")</f>
        <v/>
      </c>
      <c r="BI16" s="12" t="str">
        <f>IFERROR(IF($A16="","",VLOOKUP($B16,Data!$A$8:$DX$107,64+BI$1,FALSE)),"")</f>
        <v/>
      </c>
      <c r="BJ16" s="12" t="str">
        <f>IFERROR(IF($A16="","",VLOOKUP($B16,Data!$A$8:$DX$107,64+BJ$1,FALSE)),"")</f>
        <v/>
      </c>
      <c r="BK16" s="12" t="str">
        <f>IFERROR(IF($A16="","",VLOOKUP($B16,Data!$A$8:$DX$107,64+BK$1,FALSE)),"")</f>
        <v/>
      </c>
      <c r="BL16" s="12" t="str">
        <f>IFERROR(IF($A16="","",VLOOKUP($B16,Data!$A$8:$DX$107,125,FALSE)),"")</f>
        <v/>
      </c>
      <c r="BM16" s="12" t="str">
        <f>IFERROR(IF($A16="","",VLOOKUP($B16,Data!$A$8:$DX$107,126,FALSE)),"")</f>
        <v/>
      </c>
      <c r="BN16" s="31" t="str">
        <f>IFERROR(IF($A16="","",VLOOKUP($B16,Data!$A$8:$DX$107,127,FALSE)),"")</f>
        <v/>
      </c>
      <c r="BO16" s="12" t="str">
        <f>IF(A16="","",IF(B16&lt;=Registrasi!$E$7/2,"Atas",IF(B16&gt;(Registrasi!$E$7+1)/2,"Bawah","Tengah")))</f>
        <v/>
      </c>
      <c r="BP16" s="12" t="str">
        <f t="shared" si="3"/>
        <v/>
      </c>
      <c r="BQ16" s="12" t="str">
        <f t="shared" si="4"/>
        <v/>
      </c>
      <c r="BR16" s="12" t="str">
        <f t="shared" si="5"/>
        <v/>
      </c>
      <c r="BS16" s="12" t="str">
        <f t="shared" si="6"/>
        <v/>
      </c>
      <c r="BT16" s="12" t="str">
        <f t="shared" si="7"/>
        <v/>
      </c>
      <c r="BU16" s="12" t="str">
        <f t="shared" si="8"/>
        <v/>
      </c>
      <c r="BV16" s="12" t="str">
        <f t="shared" si="9"/>
        <v/>
      </c>
      <c r="BW16" s="12" t="str">
        <f t="shared" si="10"/>
        <v/>
      </c>
      <c r="BX16" s="12" t="str">
        <f t="shared" si="11"/>
        <v/>
      </c>
      <c r="BY16" s="12" t="str">
        <f t="shared" si="12"/>
        <v/>
      </c>
      <c r="BZ16" s="12" t="str">
        <f t="shared" si="13"/>
        <v/>
      </c>
      <c r="CA16" s="12" t="str">
        <f t="shared" si="14"/>
        <v/>
      </c>
      <c r="CB16" s="12" t="str">
        <f t="shared" si="15"/>
        <v/>
      </c>
      <c r="CC16" s="12" t="str">
        <f t="shared" si="16"/>
        <v/>
      </c>
      <c r="CD16" s="12" t="str">
        <f t="shared" si="17"/>
        <v/>
      </c>
      <c r="CE16" s="12" t="str">
        <f t="shared" si="18"/>
        <v/>
      </c>
      <c r="CF16" s="12" t="str">
        <f t="shared" si="19"/>
        <v/>
      </c>
      <c r="CG16" s="12" t="str">
        <f t="shared" si="20"/>
        <v/>
      </c>
      <c r="CH16" s="12" t="str">
        <f t="shared" si="21"/>
        <v/>
      </c>
      <c r="CI16" s="12" t="str">
        <f t="shared" si="22"/>
        <v/>
      </c>
      <c r="CJ16" s="12" t="str">
        <f t="shared" si="23"/>
        <v/>
      </c>
      <c r="CK16" s="12" t="str">
        <f t="shared" si="24"/>
        <v/>
      </c>
      <c r="CL16" s="12" t="str">
        <f t="shared" si="25"/>
        <v/>
      </c>
      <c r="CM16" s="12" t="str">
        <f t="shared" si="26"/>
        <v/>
      </c>
      <c r="CN16" s="12" t="str">
        <f t="shared" si="27"/>
        <v/>
      </c>
      <c r="CO16" s="12" t="str">
        <f t="shared" si="28"/>
        <v/>
      </c>
      <c r="CP16" s="12" t="str">
        <f t="shared" si="29"/>
        <v/>
      </c>
      <c r="CQ16" s="12" t="str">
        <f t="shared" si="30"/>
        <v/>
      </c>
      <c r="CR16" s="12" t="str">
        <f t="shared" si="31"/>
        <v/>
      </c>
      <c r="CS16" s="12" t="str">
        <f t="shared" si="32"/>
        <v/>
      </c>
      <c r="CT16" s="12" t="str">
        <f t="shared" si="33"/>
        <v/>
      </c>
      <c r="CU16" s="12" t="str">
        <f t="shared" si="34"/>
        <v/>
      </c>
      <c r="CV16" s="12" t="str">
        <f t="shared" si="35"/>
        <v/>
      </c>
      <c r="CW16" s="12" t="str">
        <f t="shared" si="36"/>
        <v/>
      </c>
      <c r="CX16" s="12" t="str">
        <f t="shared" si="37"/>
        <v/>
      </c>
      <c r="CY16" s="12" t="str">
        <f t="shared" si="38"/>
        <v/>
      </c>
      <c r="CZ16" s="12" t="str">
        <f t="shared" si="39"/>
        <v/>
      </c>
      <c r="DA16" s="12" t="str">
        <f t="shared" si="40"/>
        <v/>
      </c>
      <c r="DB16" s="12" t="str">
        <f t="shared" si="41"/>
        <v/>
      </c>
      <c r="DC16" s="12" t="str">
        <f t="shared" si="42"/>
        <v/>
      </c>
      <c r="DD16" s="12" t="str">
        <f t="shared" si="43"/>
        <v/>
      </c>
      <c r="DE16" s="12" t="str">
        <f t="shared" si="44"/>
        <v/>
      </c>
      <c r="DF16" s="12" t="str">
        <f t="shared" si="45"/>
        <v/>
      </c>
      <c r="DG16" s="12" t="str">
        <f t="shared" si="46"/>
        <v/>
      </c>
      <c r="DH16" s="12" t="str">
        <f t="shared" si="47"/>
        <v/>
      </c>
      <c r="DI16" s="12" t="str">
        <f t="shared" si="48"/>
        <v/>
      </c>
      <c r="DJ16" s="12" t="str">
        <f t="shared" si="49"/>
        <v/>
      </c>
      <c r="DK16" s="12" t="str">
        <f t="shared" si="50"/>
        <v/>
      </c>
      <c r="DL16" s="12" t="str">
        <f t="shared" si="51"/>
        <v/>
      </c>
      <c r="DM16" s="12" t="str">
        <f t="shared" si="52"/>
        <v/>
      </c>
      <c r="DN16" s="12" t="str">
        <f t="shared" si="53"/>
        <v/>
      </c>
      <c r="DO16" s="12" t="str">
        <f t="shared" si="54"/>
        <v/>
      </c>
      <c r="DP16" s="12" t="str">
        <f t="shared" si="55"/>
        <v/>
      </c>
      <c r="DQ16" s="12" t="str">
        <f t="shared" si="56"/>
        <v/>
      </c>
      <c r="DR16" s="12" t="str">
        <f t="shared" si="57"/>
        <v/>
      </c>
      <c r="DS16" s="12" t="str">
        <f t="shared" si="58"/>
        <v/>
      </c>
      <c r="DT16" s="12" t="str">
        <f t="shared" si="59"/>
        <v/>
      </c>
      <c r="DU16" s="12" t="str">
        <f t="shared" si="60"/>
        <v/>
      </c>
      <c r="DV16" s="12" t="str">
        <f t="shared" si="61"/>
        <v/>
      </c>
      <c r="DW16" s="12" t="str">
        <f t="shared" si="62"/>
        <v/>
      </c>
      <c r="DX16" s="12" t="str">
        <f t="shared" si="63"/>
        <v/>
      </c>
      <c r="DY16" s="12" t="str">
        <f t="shared" si="64"/>
        <v/>
      </c>
      <c r="DZ16" s="12" t="str">
        <f t="shared" si="65"/>
        <v/>
      </c>
      <c r="EA16" s="12" t="str">
        <f t="shared" si="66"/>
        <v/>
      </c>
      <c r="EB16" s="12" t="str">
        <f t="shared" si="67"/>
        <v/>
      </c>
      <c r="EC16" s="12" t="str">
        <f t="shared" si="68"/>
        <v/>
      </c>
      <c r="ED16" s="12" t="str">
        <f t="shared" si="69"/>
        <v/>
      </c>
      <c r="EE16" s="12" t="str">
        <f t="shared" si="70"/>
        <v/>
      </c>
      <c r="EF16" s="12" t="str">
        <f t="shared" si="71"/>
        <v/>
      </c>
      <c r="EG16" s="12" t="str">
        <f t="shared" si="72"/>
        <v/>
      </c>
      <c r="EH16" s="12" t="str">
        <f t="shared" si="73"/>
        <v/>
      </c>
      <c r="EI16" s="12" t="str">
        <f t="shared" si="74"/>
        <v/>
      </c>
      <c r="EJ16" s="12" t="str">
        <f t="shared" si="75"/>
        <v/>
      </c>
      <c r="EK16" s="12" t="str">
        <f t="shared" si="76"/>
        <v/>
      </c>
      <c r="EL16" s="12" t="str">
        <f t="shared" si="77"/>
        <v/>
      </c>
      <c r="EM16" s="12" t="str">
        <f t="shared" si="78"/>
        <v/>
      </c>
      <c r="EN16" s="12" t="str">
        <f t="shared" si="79"/>
        <v/>
      </c>
      <c r="EO16" s="12" t="str">
        <f t="shared" si="80"/>
        <v/>
      </c>
      <c r="EP16" s="12" t="str">
        <f t="shared" si="81"/>
        <v/>
      </c>
      <c r="EQ16" s="12" t="str">
        <f t="shared" si="82"/>
        <v/>
      </c>
      <c r="ER16" s="12" t="str">
        <f t="shared" si="83"/>
        <v/>
      </c>
      <c r="ES16" s="12" t="str">
        <f t="shared" si="84"/>
        <v/>
      </c>
      <c r="ET16" s="12" t="str">
        <f t="shared" si="85"/>
        <v/>
      </c>
      <c r="EU16" s="12" t="str">
        <f t="shared" si="86"/>
        <v/>
      </c>
      <c r="EV16" s="12" t="str">
        <f t="shared" si="87"/>
        <v/>
      </c>
      <c r="EW16" s="12" t="str">
        <f t="shared" si="88"/>
        <v/>
      </c>
      <c r="EX16" s="12" t="str">
        <f t="shared" si="89"/>
        <v/>
      </c>
      <c r="EY16" s="12" t="str">
        <f t="shared" si="90"/>
        <v/>
      </c>
      <c r="EZ16" s="12" t="str">
        <f t="shared" si="91"/>
        <v/>
      </c>
      <c r="FA16" s="12" t="str">
        <f t="shared" si="92"/>
        <v/>
      </c>
      <c r="FB16" s="12" t="str">
        <f t="shared" si="93"/>
        <v/>
      </c>
      <c r="FC16" s="12" t="str">
        <f t="shared" si="94"/>
        <v/>
      </c>
      <c r="FD16" s="12" t="str">
        <f t="shared" si="95"/>
        <v/>
      </c>
      <c r="FE16" s="12" t="str">
        <f t="shared" si="96"/>
        <v/>
      </c>
      <c r="FF16" s="12" t="str">
        <f t="shared" si="97"/>
        <v/>
      </c>
      <c r="FG16" s="12" t="str">
        <f t="shared" si="98"/>
        <v/>
      </c>
      <c r="FH16" s="12" t="str">
        <f t="shared" si="99"/>
        <v/>
      </c>
      <c r="FI16" s="12" t="str">
        <f t="shared" si="100"/>
        <v/>
      </c>
      <c r="FJ16" s="12" t="str">
        <f t="shared" si="101"/>
        <v/>
      </c>
      <c r="FK16" s="12" t="str">
        <f t="shared" si="102"/>
        <v/>
      </c>
      <c r="FL16" s="12" t="str">
        <f t="shared" si="103"/>
        <v/>
      </c>
      <c r="FM16" s="12" t="str">
        <f t="shared" si="104"/>
        <v/>
      </c>
      <c r="FN16" s="12" t="str">
        <f t="shared" si="105"/>
        <v/>
      </c>
      <c r="FO16" s="12" t="str">
        <f t="shared" si="106"/>
        <v/>
      </c>
      <c r="FP16" s="12" t="str">
        <f t="shared" si="107"/>
        <v/>
      </c>
      <c r="FQ16" s="12" t="str">
        <f t="shared" si="108"/>
        <v/>
      </c>
      <c r="FR16" s="12" t="str">
        <f t="shared" si="109"/>
        <v/>
      </c>
      <c r="FS16" s="12" t="str">
        <f t="shared" si="110"/>
        <v/>
      </c>
      <c r="FT16" s="12" t="str">
        <f t="shared" si="111"/>
        <v/>
      </c>
      <c r="FU16" s="12" t="str">
        <f t="shared" si="112"/>
        <v/>
      </c>
      <c r="FV16" s="12" t="str">
        <f t="shared" si="113"/>
        <v/>
      </c>
      <c r="FW16" s="12" t="str">
        <f t="shared" si="114"/>
        <v/>
      </c>
      <c r="FX16" s="12" t="str">
        <f t="shared" si="115"/>
        <v/>
      </c>
      <c r="FY16" s="12" t="str">
        <f t="shared" si="116"/>
        <v/>
      </c>
      <c r="FZ16" s="12" t="str">
        <f t="shared" si="117"/>
        <v/>
      </c>
      <c r="GA16" s="12" t="str">
        <f t="shared" si="118"/>
        <v/>
      </c>
      <c r="GB16" s="12" t="str">
        <f t="shared" si="119"/>
        <v/>
      </c>
      <c r="GC16" s="12" t="str">
        <f t="shared" si="120"/>
        <v/>
      </c>
      <c r="GD16" s="12" t="str">
        <f t="shared" si="121"/>
        <v/>
      </c>
      <c r="GE16" s="12" t="str">
        <f t="shared" si="122"/>
        <v/>
      </c>
    </row>
    <row r="17" spans="1:187" x14ac:dyDescent="0.25">
      <c r="A17" t="str">
        <f>Data!B23</f>
        <v/>
      </c>
      <c r="B17" s="12" t="str">
        <f t="shared" si="2"/>
        <v/>
      </c>
      <c r="C17" s="12" t="str">
        <f>IFERROR(IF(Data!B23="","",VLOOKUP(B17,Data!$A$8:$DX$107,3,FALSE)),"")</f>
        <v/>
      </c>
      <c r="D17" s="12" t="str">
        <f>IFERROR(IF($A17="","",VLOOKUP($B17,Data!$A$8:$DX$107,64+D$1,FALSE)),"")</f>
        <v/>
      </c>
      <c r="E17" s="12" t="str">
        <f>IFERROR(IF($A17="","",VLOOKUP($B17,Data!$A$8:$DX$107,64+E$1,FALSE)),"")</f>
        <v/>
      </c>
      <c r="F17" s="12" t="str">
        <f>IFERROR(IF($A17="","",VLOOKUP($B17,Data!$A$8:$DX$107,64+F$1,FALSE)),"")</f>
        <v/>
      </c>
      <c r="G17" s="12" t="str">
        <f>IFERROR(IF($A17="","",VLOOKUP($B17,Data!$A$8:$DX$107,64+G$1,FALSE)),"")</f>
        <v/>
      </c>
      <c r="H17" s="12" t="str">
        <f>IFERROR(IF($A17="","",VLOOKUP($B17,Data!$A$8:$DX$107,64+H$1,FALSE)),"")</f>
        <v/>
      </c>
      <c r="I17" s="12" t="str">
        <f>IFERROR(IF($A17="","",VLOOKUP($B17,Data!$A$8:$DX$107,64+I$1,FALSE)),"")</f>
        <v/>
      </c>
      <c r="J17" s="12" t="str">
        <f>IFERROR(IF($A17="","",VLOOKUP($B17,Data!$A$8:$DX$107,64+J$1,FALSE)),"")</f>
        <v/>
      </c>
      <c r="K17" s="12" t="str">
        <f>IFERROR(IF($A17="","",VLOOKUP($B17,Data!$A$8:$DX$107,64+K$1,FALSE)),"")</f>
        <v/>
      </c>
      <c r="L17" s="12" t="str">
        <f>IFERROR(IF($A17="","",VLOOKUP($B17,Data!$A$8:$DX$107,64+L$1,FALSE)),"")</f>
        <v/>
      </c>
      <c r="M17" s="12" t="str">
        <f>IFERROR(IF($A17="","",VLOOKUP($B17,Data!$A$8:$DX$107,64+M$1,FALSE)),"")</f>
        <v/>
      </c>
      <c r="N17" s="12" t="str">
        <f>IFERROR(IF($A17="","",VLOOKUP($B17,Data!$A$8:$DX$107,64+N$1,FALSE)),"")</f>
        <v/>
      </c>
      <c r="O17" s="12" t="str">
        <f>IFERROR(IF($A17="","",VLOOKUP($B17,Data!$A$8:$DX$107,64+O$1,FALSE)),"")</f>
        <v/>
      </c>
      <c r="P17" s="12" t="str">
        <f>IFERROR(IF($A17="","",VLOOKUP($B17,Data!$A$8:$DX$107,64+P$1,FALSE)),"")</f>
        <v/>
      </c>
      <c r="Q17" s="12" t="str">
        <f>IFERROR(IF($A17="","",VLOOKUP($B17,Data!$A$8:$DX$107,64+Q$1,FALSE)),"")</f>
        <v/>
      </c>
      <c r="R17" s="12" t="str">
        <f>IFERROR(IF($A17="","",VLOOKUP($B17,Data!$A$8:$DX$107,64+R$1,FALSE)),"")</f>
        <v/>
      </c>
      <c r="S17" s="12" t="str">
        <f>IFERROR(IF($A17="","",VLOOKUP($B17,Data!$A$8:$DX$107,64+S$1,FALSE)),"")</f>
        <v/>
      </c>
      <c r="T17" s="12" t="str">
        <f>IFERROR(IF($A17="","",VLOOKUP($B17,Data!$A$8:$DX$107,64+T$1,FALSE)),"")</f>
        <v/>
      </c>
      <c r="U17" s="12" t="str">
        <f>IFERROR(IF($A17="","",VLOOKUP($B17,Data!$A$8:$DX$107,64+U$1,FALSE)),"")</f>
        <v/>
      </c>
      <c r="V17" s="12" t="str">
        <f>IFERROR(IF($A17="","",VLOOKUP($B17,Data!$A$8:$DX$107,64+V$1,FALSE)),"")</f>
        <v/>
      </c>
      <c r="W17" s="12" t="str">
        <f>IFERROR(IF($A17="","",VLOOKUP($B17,Data!$A$8:$DX$107,64+W$1,FALSE)),"")</f>
        <v/>
      </c>
      <c r="X17" s="12" t="str">
        <f>IFERROR(IF($A17="","",VLOOKUP($B17,Data!$A$8:$DX$107,64+X$1,FALSE)),"")</f>
        <v/>
      </c>
      <c r="Y17" s="12" t="str">
        <f>IFERROR(IF($A17="","",VLOOKUP($B17,Data!$A$8:$DX$107,64+Y$1,FALSE)),"")</f>
        <v/>
      </c>
      <c r="Z17" s="12" t="str">
        <f>IFERROR(IF($A17="","",VLOOKUP($B17,Data!$A$8:$DX$107,64+Z$1,FALSE)),"")</f>
        <v/>
      </c>
      <c r="AA17" s="12" t="str">
        <f>IFERROR(IF($A17="","",VLOOKUP($B17,Data!$A$8:$DX$107,64+AA$1,FALSE)),"")</f>
        <v/>
      </c>
      <c r="AB17" s="12" t="str">
        <f>IFERROR(IF($A17="","",VLOOKUP($B17,Data!$A$8:$DX$107,64+AB$1,FALSE)),"")</f>
        <v/>
      </c>
      <c r="AC17" s="12" t="str">
        <f>IFERROR(IF($A17="","",VLOOKUP($B17,Data!$A$8:$DX$107,64+AC$1,FALSE)),"")</f>
        <v/>
      </c>
      <c r="AD17" s="12" t="str">
        <f>IFERROR(IF($A17="","",VLOOKUP($B17,Data!$A$8:$DX$107,64+AD$1,FALSE)),"")</f>
        <v/>
      </c>
      <c r="AE17" s="12" t="str">
        <f>IFERROR(IF($A17="","",VLOOKUP($B17,Data!$A$8:$DX$107,64+AE$1,FALSE)),"")</f>
        <v/>
      </c>
      <c r="AF17" s="12" t="str">
        <f>IFERROR(IF($A17="","",VLOOKUP($B17,Data!$A$8:$DX$107,64+AF$1,FALSE)),"")</f>
        <v/>
      </c>
      <c r="AG17" s="12" t="str">
        <f>IFERROR(IF($A17="","",VLOOKUP($B17,Data!$A$8:$DX$107,64+AG$1,FALSE)),"")</f>
        <v/>
      </c>
      <c r="AH17" s="12" t="str">
        <f>IFERROR(IF($A17="","",VLOOKUP($B17,Data!$A$8:$DX$107,64+AH$1,FALSE)),"")</f>
        <v/>
      </c>
      <c r="AI17" s="12" t="str">
        <f>IFERROR(IF($A17="","",VLOOKUP($B17,Data!$A$8:$DX$107,64+AI$1,FALSE)),"")</f>
        <v/>
      </c>
      <c r="AJ17" s="12" t="str">
        <f>IFERROR(IF($A17="","",VLOOKUP($B17,Data!$A$8:$DX$107,64+AJ$1,FALSE)),"")</f>
        <v/>
      </c>
      <c r="AK17" s="12" t="str">
        <f>IFERROR(IF($A17="","",VLOOKUP($B17,Data!$A$8:$DX$107,64+AK$1,FALSE)),"")</f>
        <v/>
      </c>
      <c r="AL17" s="12" t="str">
        <f>IFERROR(IF($A17="","",VLOOKUP($B17,Data!$A$8:$DX$107,64+AL$1,FALSE)),"")</f>
        <v/>
      </c>
      <c r="AM17" s="12" t="str">
        <f>IFERROR(IF($A17="","",VLOOKUP($B17,Data!$A$8:$DX$107,64+AM$1,FALSE)),"")</f>
        <v/>
      </c>
      <c r="AN17" s="12" t="str">
        <f>IFERROR(IF($A17="","",VLOOKUP($B17,Data!$A$8:$DX$107,64+AN$1,FALSE)),"")</f>
        <v/>
      </c>
      <c r="AO17" s="12" t="str">
        <f>IFERROR(IF($A17="","",VLOOKUP($B17,Data!$A$8:$DX$107,64+AO$1,FALSE)),"")</f>
        <v/>
      </c>
      <c r="AP17" s="12" t="str">
        <f>IFERROR(IF($A17="","",VLOOKUP($B17,Data!$A$8:$DX$107,64+AP$1,FALSE)),"")</f>
        <v/>
      </c>
      <c r="AQ17" s="12" t="str">
        <f>IFERROR(IF($A17="","",VLOOKUP($B17,Data!$A$8:$DX$107,64+AQ$1,FALSE)),"")</f>
        <v/>
      </c>
      <c r="AR17" s="12" t="str">
        <f>IFERROR(IF($A17="","",VLOOKUP($B17,Data!$A$8:$DX$107,64+AR$1,FALSE)),"")</f>
        <v/>
      </c>
      <c r="AS17" s="12" t="str">
        <f>IFERROR(IF($A17="","",VLOOKUP($B17,Data!$A$8:$DX$107,64+AS$1,FALSE)),"")</f>
        <v/>
      </c>
      <c r="AT17" s="12" t="str">
        <f>IFERROR(IF($A17="","",VLOOKUP($B17,Data!$A$8:$DX$107,64+AT$1,FALSE)),"")</f>
        <v/>
      </c>
      <c r="AU17" s="12" t="str">
        <f>IFERROR(IF($A17="","",VLOOKUP($B17,Data!$A$8:$DX$107,64+AU$1,FALSE)),"")</f>
        <v/>
      </c>
      <c r="AV17" s="12" t="str">
        <f>IFERROR(IF($A17="","",VLOOKUP($B17,Data!$A$8:$DX$107,64+AV$1,FALSE)),"")</f>
        <v/>
      </c>
      <c r="AW17" s="12" t="str">
        <f>IFERROR(IF($A17="","",VLOOKUP($B17,Data!$A$8:$DX$107,64+AW$1,FALSE)),"")</f>
        <v/>
      </c>
      <c r="AX17" s="12" t="str">
        <f>IFERROR(IF($A17="","",VLOOKUP($B17,Data!$A$8:$DX$107,64+AX$1,FALSE)),"")</f>
        <v/>
      </c>
      <c r="AY17" s="12" t="str">
        <f>IFERROR(IF($A17="","",VLOOKUP($B17,Data!$A$8:$DX$107,64+AY$1,FALSE)),"")</f>
        <v/>
      </c>
      <c r="AZ17" s="12" t="str">
        <f>IFERROR(IF($A17="","",VLOOKUP($B17,Data!$A$8:$DX$107,64+AZ$1,FALSE)),"")</f>
        <v/>
      </c>
      <c r="BA17" s="12" t="str">
        <f>IFERROR(IF($A17="","",VLOOKUP($B17,Data!$A$8:$DX$107,64+BA$1,FALSE)),"")</f>
        <v/>
      </c>
      <c r="BB17" s="12" t="str">
        <f>IFERROR(IF($A17="","",VLOOKUP($B17,Data!$A$8:$DX$107,64+BB$1,FALSE)),"")</f>
        <v/>
      </c>
      <c r="BC17" s="12" t="str">
        <f>IFERROR(IF($A17="","",VLOOKUP($B17,Data!$A$8:$DX$107,64+BC$1,FALSE)),"")</f>
        <v/>
      </c>
      <c r="BD17" s="12" t="str">
        <f>IFERROR(IF($A17="","",VLOOKUP($B17,Data!$A$8:$DX$107,64+BD$1,FALSE)),"")</f>
        <v/>
      </c>
      <c r="BE17" s="12" t="str">
        <f>IFERROR(IF($A17="","",VLOOKUP($B17,Data!$A$8:$DX$107,64+BE$1,FALSE)),"")</f>
        <v/>
      </c>
      <c r="BF17" s="12" t="str">
        <f>IFERROR(IF($A17="","",VLOOKUP($B17,Data!$A$8:$DX$107,64+BF$1,FALSE)),"")</f>
        <v/>
      </c>
      <c r="BG17" s="12" t="str">
        <f>IFERROR(IF($A17="","",VLOOKUP($B17,Data!$A$8:$DX$107,64+BG$1,FALSE)),"")</f>
        <v/>
      </c>
      <c r="BH17" s="12" t="str">
        <f>IFERROR(IF($A17="","",VLOOKUP($B17,Data!$A$8:$DX$107,64+BH$1,FALSE)),"")</f>
        <v/>
      </c>
      <c r="BI17" s="12" t="str">
        <f>IFERROR(IF($A17="","",VLOOKUP($B17,Data!$A$8:$DX$107,64+BI$1,FALSE)),"")</f>
        <v/>
      </c>
      <c r="BJ17" s="12" t="str">
        <f>IFERROR(IF($A17="","",VLOOKUP($B17,Data!$A$8:$DX$107,64+BJ$1,FALSE)),"")</f>
        <v/>
      </c>
      <c r="BK17" s="12" t="str">
        <f>IFERROR(IF($A17="","",VLOOKUP($B17,Data!$A$8:$DX$107,64+BK$1,FALSE)),"")</f>
        <v/>
      </c>
      <c r="BL17" s="12" t="str">
        <f>IFERROR(IF($A17="","",VLOOKUP($B17,Data!$A$8:$DX$107,125,FALSE)),"")</f>
        <v/>
      </c>
      <c r="BM17" s="12" t="str">
        <f>IFERROR(IF($A17="","",VLOOKUP($B17,Data!$A$8:$DX$107,126,FALSE)),"")</f>
        <v/>
      </c>
      <c r="BN17" s="31" t="str">
        <f>IFERROR(IF($A17="","",VLOOKUP($B17,Data!$A$8:$DX$107,127,FALSE)),"")</f>
        <v/>
      </c>
      <c r="BO17" s="12" t="str">
        <f>IF(A17="","",IF(B17&lt;=Registrasi!$E$7/2,"Atas",IF(B17&gt;(Registrasi!$E$7+1)/2,"Bawah","Tengah")))</f>
        <v/>
      </c>
      <c r="BP17" s="12" t="str">
        <f t="shared" si="3"/>
        <v/>
      </c>
      <c r="BQ17" s="12" t="str">
        <f t="shared" si="4"/>
        <v/>
      </c>
      <c r="BR17" s="12" t="str">
        <f t="shared" si="5"/>
        <v/>
      </c>
      <c r="BS17" s="12" t="str">
        <f t="shared" si="6"/>
        <v/>
      </c>
      <c r="BT17" s="12" t="str">
        <f t="shared" si="7"/>
        <v/>
      </c>
      <c r="BU17" s="12" t="str">
        <f t="shared" si="8"/>
        <v/>
      </c>
      <c r="BV17" s="12" t="str">
        <f t="shared" si="9"/>
        <v/>
      </c>
      <c r="BW17" s="12" t="str">
        <f t="shared" si="10"/>
        <v/>
      </c>
      <c r="BX17" s="12" t="str">
        <f t="shared" si="11"/>
        <v/>
      </c>
      <c r="BY17" s="12" t="str">
        <f t="shared" si="12"/>
        <v/>
      </c>
      <c r="BZ17" s="12" t="str">
        <f t="shared" si="13"/>
        <v/>
      </c>
      <c r="CA17" s="12" t="str">
        <f t="shared" si="14"/>
        <v/>
      </c>
      <c r="CB17" s="12" t="str">
        <f t="shared" si="15"/>
        <v/>
      </c>
      <c r="CC17" s="12" t="str">
        <f t="shared" si="16"/>
        <v/>
      </c>
      <c r="CD17" s="12" t="str">
        <f t="shared" si="17"/>
        <v/>
      </c>
      <c r="CE17" s="12" t="str">
        <f t="shared" si="18"/>
        <v/>
      </c>
      <c r="CF17" s="12" t="str">
        <f t="shared" si="19"/>
        <v/>
      </c>
      <c r="CG17" s="12" t="str">
        <f t="shared" si="20"/>
        <v/>
      </c>
      <c r="CH17" s="12" t="str">
        <f t="shared" si="21"/>
        <v/>
      </c>
      <c r="CI17" s="12" t="str">
        <f t="shared" si="22"/>
        <v/>
      </c>
      <c r="CJ17" s="12" t="str">
        <f t="shared" si="23"/>
        <v/>
      </c>
      <c r="CK17" s="12" t="str">
        <f t="shared" si="24"/>
        <v/>
      </c>
      <c r="CL17" s="12" t="str">
        <f t="shared" si="25"/>
        <v/>
      </c>
      <c r="CM17" s="12" t="str">
        <f t="shared" si="26"/>
        <v/>
      </c>
      <c r="CN17" s="12" t="str">
        <f t="shared" si="27"/>
        <v/>
      </c>
      <c r="CO17" s="12" t="str">
        <f t="shared" si="28"/>
        <v/>
      </c>
      <c r="CP17" s="12" t="str">
        <f t="shared" si="29"/>
        <v/>
      </c>
      <c r="CQ17" s="12" t="str">
        <f t="shared" si="30"/>
        <v/>
      </c>
      <c r="CR17" s="12" t="str">
        <f t="shared" si="31"/>
        <v/>
      </c>
      <c r="CS17" s="12" t="str">
        <f t="shared" si="32"/>
        <v/>
      </c>
      <c r="CT17" s="12" t="str">
        <f t="shared" si="33"/>
        <v/>
      </c>
      <c r="CU17" s="12" t="str">
        <f t="shared" si="34"/>
        <v/>
      </c>
      <c r="CV17" s="12" t="str">
        <f t="shared" si="35"/>
        <v/>
      </c>
      <c r="CW17" s="12" t="str">
        <f t="shared" si="36"/>
        <v/>
      </c>
      <c r="CX17" s="12" t="str">
        <f t="shared" si="37"/>
        <v/>
      </c>
      <c r="CY17" s="12" t="str">
        <f t="shared" si="38"/>
        <v/>
      </c>
      <c r="CZ17" s="12" t="str">
        <f t="shared" si="39"/>
        <v/>
      </c>
      <c r="DA17" s="12" t="str">
        <f t="shared" si="40"/>
        <v/>
      </c>
      <c r="DB17" s="12" t="str">
        <f t="shared" si="41"/>
        <v/>
      </c>
      <c r="DC17" s="12" t="str">
        <f t="shared" si="42"/>
        <v/>
      </c>
      <c r="DD17" s="12" t="str">
        <f t="shared" si="43"/>
        <v/>
      </c>
      <c r="DE17" s="12" t="str">
        <f t="shared" si="44"/>
        <v/>
      </c>
      <c r="DF17" s="12" t="str">
        <f t="shared" si="45"/>
        <v/>
      </c>
      <c r="DG17" s="12" t="str">
        <f t="shared" si="46"/>
        <v/>
      </c>
      <c r="DH17" s="12" t="str">
        <f t="shared" si="47"/>
        <v/>
      </c>
      <c r="DI17" s="12" t="str">
        <f t="shared" si="48"/>
        <v/>
      </c>
      <c r="DJ17" s="12" t="str">
        <f t="shared" si="49"/>
        <v/>
      </c>
      <c r="DK17" s="12" t="str">
        <f t="shared" si="50"/>
        <v/>
      </c>
      <c r="DL17" s="12" t="str">
        <f t="shared" si="51"/>
        <v/>
      </c>
      <c r="DM17" s="12" t="str">
        <f t="shared" si="52"/>
        <v/>
      </c>
      <c r="DN17" s="12" t="str">
        <f t="shared" si="53"/>
        <v/>
      </c>
      <c r="DO17" s="12" t="str">
        <f t="shared" si="54"/>
        <v/>
      </c>
      <c r="DP17" s="12" t="str">
        <f t="shared" si="55"/>
        <v/>
      </c>
      <c r="DQ17" s="12" t="str">
        <f t="shared" si="56"/>
        <v/>
      </c>
      <c r="DR17" s="12" t="str">
        <f t="shared" si="57"/>
        <v/>
      </c>
      <c r="DS17" s="12" t="str">
        <f t="shared" si="58"/>
        <v/>
      </c>
      <c r="DT17" s="12" t="str">
        <f t="shared" si="59"/>
        <v/>
      </c>
      <c r="DU17" s="12" t="str">
        <f t="shared" si="60"/>
        <v/>
      </c>
      <c r="DV17" s="12" t="str">
        <f t="shared" si="61"/>
        <v/>
      </c>
      <c r="DW17" s="12" t="str">
        <f t="shared" si="62"/>
        <v/>
      </c>
      <c r="DX17" s="12" t="str">
        <f t="shared" si="63"/>
        <v/>
      </c>
      <c r="DY17" s="12" t="str">
        <f t="shared" si="64"/>
        <v/>
      </c>
      <c r="DZ17" s="12" t="str">
        <f t="shared" si="65"/>
        <v/>
      </c>
      <c r="EA17" s="12" t="str">
        <f t="shared" si="66"/>
        <v/>
      </c>
      <c r="EB17" s="12" t="str">
        <f t="shared" si="67"/>
        <v/>
      </c>
      <c r="EC17" s="12" t="str">
        <f t="shared" si="68"/>
        <v/>
      </c>
      <c r="ED17" s="12" t="str">
        <f t="shared" si="69"/>
        <v/>
      </c>
      <c r="EE17" s="12" t="str">
        <f t="shared" si="70"/>
        <v/>
      </c>
      <c r="EF17" s="12" t="str">
        <f t="shared" si="71"/>
        <v/>
      </c>
      <c r="EG17" s="12" t="str">
        <f t="shared" si="72"/>
        <v/>
      </c>
      <c r="EH17" s="12" t="str">
        <f t="shared" si="73"/>
        <v/>
      </c>
      <c r="EI17" s="12" t="str">
        <f t="shared" si="74"/>
        <v/>
      </c>
      <c r="EJ17" s="12" t="str">
        <f t="shared" si="75"/>
        <v/>
      </c>
      <c r="EK17" s="12" t="str">
        <f t="shared" si="76"/>
        <v/>
      </c>
      <c r="EL17" s="12" t="str">
        <f t="shared" si="77"/>
        <v/>
      </c>
      <c r="EM17" s="12" t="str">
        <f t="shared" si="78"/>
        <v/>
      </c>
      <c r="EN17" s="12" t="str">
        <f t="shared" si="79"/>
        <v/>
      </c>
      <c r="EO17" s="12" t="str">
        <f t="shared" si="80"/>
        <v/>
      </c>
      <c r="EP17" s="12" t="str">
        <f t="shared" si="81"/>
        <v/>
      </c>
      <c r="EQ17" s="12" t="str">
        <f t="shared" si="82"/>
        <v/>
      </c>
      <c r="ER17" s="12" t="str">
        <f t="shared" si="83"/>
        <v/>
      </c>
      <c r="ES17" s="12" t="str">
        <f t="shared" si="84"/>
        <v/>
      </c>
      <c r="ET17" s="12" t="str">
        <f t="shared" si="85"/>
        <v/>
      </c>
      <c r="EU17" s="12" t="str">
        <f t="shared" si="86"/>
        <v/>
      </c>
      <c r="EV17" s="12" t="str">
        <f t="shared" si="87"/>
        <v/>
      </c>
      <c r="EW17" s="12" t="str">
        <f t="shared" si="88"/>
        <v/>
      </c>
      <c r="EX17" s="12" t="str">
        <f t="shared" si="89"/>
        <v/>
      </c>
      <c r="EY17" s="12" t="str">
        <f t="shared" si="90"/>
        <v/>
      </c>
      <c r="EZ17" s="12" t="str">
        <f t="shared" si="91"/>
        <v/>
      </c>
      <c r="FA17" s="12" t="str">
        <f t="shared" si="92"/>
        <v/>
      </c>
      <c r="FB17" s="12" t="str">
        <f t="shared" si="93"/>
        <v/>
      </c>
      <c r="FC17" s="12" t="str">
        <f t="shared" si="94"/>
        <v/>
      </c>
      <c r="FD17" s="12" t="str">
        <f t="shared" si="95"/>
        <v/>
      </c>
      <c r="FE17" s="12" t="str">
        <f t="shared" si="96"/>
        <v/>
      </c>
      <c r="FF17" s="12" t="str">
        <f t="shared" si="97"/>
        <v/>
      </c>
      <c r="FG17" s="12" t="str">
        <f t="shared" si="98"/>
        <v/>
      </c>
      <c r="FH17" s="12" t="str">
        <f t="shared" si="99"/>
        <v/>
      </c>
      <c r="FI17" s="12" t="str">
        <f t="shared" si="100"/>
        <v/>
      </c>
      <c r="FJ17" s="12" t="str">
        <f t="shared" si="101"/>
        <v/>
      </c>
      <c r="FK17" s="12" t="str">
        <f t="shared" si="102"/>
        <v/>
      </c>
      <c r="FL17" s="12" t="str">
        <f t="shared" si="103"/>
        <v/>
      </c>
      <c r="FM17" s="12" t="str">
        <f t="shared" si="104"/>
        <v/>
      </c>
      <c r="FN17" s="12" t="str">
        <f t="shared" si="105"/>
        <v/>
      </c>
      <c r="FO17" s="12" t="str">
        <f t="shared" si="106"/>
        <v/>
      </c>
      <c r="FP17" s="12" t="str">
        <f t="shared" si="107"/>
        <v/>
      </c>
      <c r="FQ17" s="12" t="str">
        <f t="shared" si="108"/>
        <v/>
      </c>
      <c r="FR17" s="12" t="str">
        <f t="shared" si="109"/>
        <v/>
      </c>
      <c r="FS17" s="12" t="str">
        <f t="shared" si="110"/>
        <v/>
      </c>
      <c r="FT17" s="12" t="str">
        <f t="shared" si="111"/>
        <v/>
      </c>
      <c r="FU17" s="12" t="str">
        <f t="shared" si="112"/>
        <v/>
      </c>
      <c r="FV17" s="12" t="str">
        <f t="shared" si="113"/>
        <v/>
      </c>
      <c r="FW17" s="12" t="str">
        <f t="shared" si="114"/>
        <v/>
      </c>
      <c r="FX17" s="12" t="str">
        <f t="shared" si="115"/>
        <v/>
      </c>
      <c r="FY17" s="12" t="str">
        <f t="shared" si="116"/>
        <v/>
      </c>
      <c r="FZ17" s="12" t="str">
        <f t="shared" si="117"/>
        <v/>
      </c>
      <c r="GA17" s="12" t="str">
        <f t="shared" si="118"/>
        <v/>
      </c>
      <c r="GB17" s="12" t="str">
        <f t="shared" si="119"/>
        <v/>
      </c>
      <c r="GC17" s="12" t="str">
        <f t="shared" si="120"/>
        <v/>
      </c>
      <c r="GD17" s="12" t="str">
        <f t="shared" si="121"/>
        <v/>
      </c>
      <c r="GE17" s="12" t="str">
        <f t="shared" si="122"/>
        <v/>
      </c>
    </row>
    <row r="18" spans="1:187" x14ac:dyDescent="0.25">
      <c r="A18" t="str">
        <f>Data!B24</f>
        <v/>
      </c>
      <c r="B18" s="12" t="str">
        <f t="shared" si="2"/>
        <v/>
      </c>
      <c r="C18" s="12" t="str">
        <f>IFERROR(IF(Data!B24="","",VLOOKUP(B18,Data!$A$8:$DX$107,3,FALSE)),"")</f>
        <v/>
      </c>
      <c r="D18" s="12" t="str">
        <f>IFERROR(IF($A18="","",VLOOKUP($B18,Data!$A$8:$DX$107,64+D$1,FALSE)),"")</f>
        <v/>
      </c>
      <c r="E18" s="12" t="str">
        <f>IFERROR(IF($A18="","",VLOOKUP($B18,Data!$A$8:$DX$107,64+E$1,FALSE)),"")</f>
        <v/>
      </c>
      <c r="F18" s="12" t="str">
        <f>IFERROR(IF($A18="","",VLOOKUP($B18,Data!$A$8:$DX$107,64+F$1,FALSE)),"")</f>
        <v/>
      </c>
      <c r="G18" s="12" t="str">
        <f>IFERROR(IF($A18="","",VLOOKUP($B18,Data!$A$8:$DX$107,64+G$1,FALSE)),"")</f>
        <v/>
      </c>
      <c r="H18" s="12" t="str">
        <f>IFERROR(IF($A18="","",VLOOKUP($B18,Data!$A$8:$DX$107,64+H$1,FALSE)),"")</f>
        <v/>
      </c>
      <c r="I18" s="12" t="str">
        <f>IFERROR(IF($A18="","",VLOOKUP($B18,Data!$A$8:$DX$107,64+I$1,FALSE)),"")</f>
        <v/>
      </c>
      <c r="J18" s="12" t="str">
        <f>IFERROR(IF($A18="","",VLOOKUP($B18,Data!$A$8:$DX$107,64+J$1,FALSE)),"")</f>
        <v/>
      </c>
      <c r="K18" s="12" t="str">
        <f>IFERROR(IF($A18="","",VLOOKUP($B18,Data!$A$8:$DX$107,64+K$1,FALSE)),"")</f>
        <v/>
      </c>
      <c r="L18" s="12" t="str">
        <f>IFERROR(IF($A18="","",VLOOKUP($B18,Data!$A$8:$DX$107,64+L$1,FALSE)),"")</f>
        <v/>
      </c>
      <c r="M18" s="12" t="str">
        <f>IFERROR(IF($A18="","",VLOOKUP($B18,Data!$A$8:$DX$107,64+M$1,FALSE)),"")</f>
        <v/>
      </c>
      <c r="N18" s="12" t="str">
        <f>IFERROR(IF($A18="","",VLOOKUP($B18,Data!$A$8:$DX$107,64+N$1,FALSE)),"")</f>
        <v/>
      </c>
      <c r="O18" s="12" t="str">
        <f>IFERROR(IF($A18="","",VLOOKUP($B18,Data!$A$8:$DX$107,64+O$1,FALSE)),"")</f>
        <v/>
      </c>
      <c r="P18" s="12" t="str">
        <f>IFERROR(IF($A18="","",VLOOKUP($B18,Data!$A$8:$DX$107,64+P$1,FALSE)),"")</f>
        <v/>
      </c>
      <c r="Q18" s="12" t="str">
        <f>IFERROR(IF($A18="","",VLOOKUP($B18,Data!$A$8:$DX$107,64+Q$1,FALSE)),"")</f>
        <v/>
      </c>
      <c r="R18" s="12" t="str">
        <f>IFERROR(IF($A18="","",VLOOKUP($B18,Data!$A$8:$DX$107,64+R$1,FALSE)),"")</f>
        <v/>
      </c>
      <c r="S18" s="12" t="str">
        <f>IFERROR(IF($A18="","",VLOOKUP($B18,Data!$A$8:$DX$107,64+S$1,FALSE)),"")</f>
        <v/>
      </c>
      <c r="T18" s="12" t="str">
        <f>IFERROR(IF($A18="","",VLOOKUP($B18,Data!$A$8:$DX$107,64+T$1,FALSE)),"")</f>
        <v/>
      </c>
      <c r="U18" s="12" t="str">
        <f>IFERROR(IF($A18="","",VLOOKUP($B18,Data!$A$8:$DX$107,64+U$1,FALSE)),"")</f>
        <v/>
      </c>
      <c r="V18" s="12" t="str">
        <f>IFERROR(IF($A18="","",VLOOKUP($B18,Data!$A$8:$DX$107,64+V$1,FALSE)),"")</f>
        <v/>
      </c>
      <c r="W18" s="12" t="str">
        <f>IFERROR(IF($A18="","",VLOOKUP($B18,Data!$A$8:$DX$107,64+W$1,FALSE)),"")</f>
        <v/>
      </c>
      <c r="X18" s="12" t="str">
        <f>IFERROR(IF($A18="","",VLOOKUP($B18,Data!$A$8:$DX$107,64+X$1,FALSE)),"")</f>
        <v/>
      </c>
      <c r="Y18" s="12" t="str">
        <f>IFERROR(IF($A18="","",VLOOKUP($B18,Data!$A$8:$DX$107,64+Y$1,FALSE)),"")</f>
        <v/>
      </c>
      <c r="Z18" s="12" t="str">
        <f>IFERROR(IF($A18="","",VLOOKUP($B18,Data!$A$8:$DX$107,64+Z$1,FALSE)),"")</f>
        <v/>
      </c>
      <c r="AA18" s="12" t="str">
        <f>IFERROR(IF($A18="","",VLOOKUP($B18,Data!$A$8:$DX$107,64+AA$1,FALSE)),"")</f>
        <v/>
      </c>
      <c r="AB18" s="12" t="str">
        <f>IFERROR(IF($A18="","",VLOOKUP($B18,Data!$A$8:$DX$107,64+AB$1,FALSE)),"")</f>
        <v/>
      </c>
      <c r="AC18" s="12" t="str">
        <f>IFERROR(IF($A18="","",VLOOKUP($B18,Data!$A$8:$DX$107,64+AC$1,FALSE)),"")</f>
        <v/>
      </c>
      <c r="AD18" s="12" t="str">
        <f>IFERROR(IF($A18="","",VLOOKUP($B18,Data!$A$8:$DX$107,64+AD$1,FALSE)),"")</f>
        <v/>
      </c>
      <c r="AE18" s="12" t="str">
        <f>IFERROR(IF($A18="","",VLOOKUP($B18,Data!$A$8:$DX$107,64+AE$1,FALSE)),"")</f>
        <v/>
      </c>
      <c r="AF18" s="12" t="str">
        <f>IFERROR(IF($A18="","",VLOOKUP($B18,Data!$A$8:$DX$107,64+AF$1,FALSE)),"")</f>
        <v/>
      </c>
      <c r="AG18" s="12" t="str">
        <f>IFERROR(IF($A18="","",VLOOKUP($B18,Data!$A$8:$DX$107,64+AG$1,FALSE)),"")</f>
        <v/>
      </c>
      <c r="AH18" s="12" t="str">
        <f>IFERROR(IF($A18="","",VLOOKUP($B18,Data!$A$8:$DX$107,64+AH$1,FALSE)),"")</f>
        <v/>
      </c>
      <c r="AI18" s="12" t="str">
        <f>IFERROR(IF($A18="","",VLOOKUP($B18,Data!$A$8:$DX$107,64+AI$1,FALSE)),"")</f>
        <v/>
      </c>
      <c r="AJ18" s="12" t="str">
        <f>IFERROR(IF($A18="","",VLOOKUP($B18,Data!$A$8:$DX$107,64+AJ$1,FALSE)),"")</f>
        <v/>
      </c>
      <c r="AK18" s="12" t="str">
        <f>IFERROR(IF($A18="","",VLOOKUP($B18,Data!$A$8:$DX$107,64+AK$1,FALSE)),"")</f>
        <v/>
      </c>
      <c r="AL18" s="12" t="str">
        <f>IFERROR(IF($A18="","",VLOOKUP($B18,Data!$A$8:$DX$107,64+AL$1,FALSE)),"")</f>
        <v/>
      </c>
      <c r="AM18" s="12" t="str">
        <f>IFERROR(IF($A18="","",VLOOKUP($B18,Data!$A$8:$DX$107,64+AM$1,FALSE)),"")</f>
        <v/>
      </c>
      <c r="AN18" s="12" t="str">
        <f>IFERROR(IF($A18="","",VLOOKUP($B18,Data!$A$8:$DX$107,64+AN$1,FALSE)),"")</f>
        <v/>
      </c>
      <c r="AO18" s="12" t="str">
        <f>IFERROR(IF($A18="","",VLOOKUP($B18,Data!$A$8:$DX$107,64+AO$1,FALSE)),"")</f>
        <v/>
      </c>
      <c r="AP18" s="12" t="str">
        <f>IFERROR(IF($A18="","",VLOOKUP($B18,Data!$A$8:$DX$107,64+AP$1,FALSE)),"")</f>
        <v/>
      </c>
      <c r="AQ18" s="12" t="str">
        <f>IFERROR(IF($A18="","",VLOOKUP($B18,Data!$A$8:$DX$107,64+AQ$1,FALSE)),"")</f>
        <v/>
      </c>
      <c r="AR18" s="12" t="str">
        <f>IFERROR(IF($A18="","",VLOOKUP($B18,Data!$A$8:$DX$107,64+AR$1,FALSE)),"")</f>
        <v/>
      </c>
      <c r="AS18" s="12" t="str">
        <f>IFERROR(IF($A18="","",VLOOKUP($B18,Data!$A$8:$DX$107,64+AS$1,FALSE)),"")</f>
        <v/>
      </c>
      <c r="AT18" s="12" t="str">
        <f>IFERROR(IF($A18="","",VLOOKUP($B18,Data!$A$8:$DX$107,64+AT$1,FALSE)),"")</f>
        <v/>
      </c>
      <c r="AU18" s="12" t="str">
        <f>IFERROR(IF($A18="","",VLOOKUP($B18,Data!$A$8:$DX$107,64+AU$1,FALSE)),"")</f>
        <v/>
      </c>
      <c r="AV18" s="12" t="str">
        <f>IFERROR(IF($A18="","",VLOOKUP($B18,Data!$A$8:$DX$107,64+AV$1,FALSE)),"")</f>
        <v/>
      </c>
      <c r="AW18" s="12" t="str">
        <f>IFERROR(IF($A18="","",VLOOKUP($B18,Data!$A$8:$DX$107,64+AW$1,FALSE)),"")</f>
        <v/>
      </c>
      <c r="AX18" s="12" t="str">
        <f>IFERROR(IF($A18="","",VLOOKUP($B18,Data!$A$8:$DX$107,64+AX$1,FALSE)),"")</f>
        <v/>
      </c>
      <c r="AY18" s="12" t="str">
        <f>IFERROR(IF($A18="","",VLOOKUP($B18,Data!$A$8:$DX$107,64+AY$1,FALSE)),"")</f>
        <v/>
      </c>
      <c r="AZ18" s="12" t="str">
        <f>IFERROR(IF($A18="","",VLOOKUP($B18,Data!$A$8:$DX$107,64+AZ$1,FALSE)),"")</f>
        <v/>
      </c>
      <c r="BA18" s="12" t="str">
        <f>IFERROR(IF($A18="","",VLOOKUP($B18,Data!$A$8:$DX$107,64+BA$1,FALSE)),"")</f>
        <v/>
      </c>
      <c r="BB18" s="12" t="str">
        <f>IFERROR(IF($A18="","",VLOOKUP($B18,Data!$A$8:$DX$107,64+BB$1,FALSE)),"")</f>
        <v/>
      </c>
      <c r="BC18" s="12" t="str">
        <f>IFERROR(IF($A18="","",VLOOKUP($B18,Data!$A$8:$DX$107,64+BC$1,FALSE)),"")</f>
        <v/>
      </c>
      <c r="BD18" s="12" t="str">
        <f>IFERROR(IF($A18="","",VLOOKUP($B18,Data!$A$8:$DX$107,64+BD$1,FALSE)),"")</f>
        <v/>
      </c>
      <c r="BE18" s="12" t="str">
        <f>IFERROR(IF($A18="","",VLOOKUP($B18,Data!$A$8:$DX$107,64+BE$1,FALSE)),"")</f>
        <v/>
      </c>
      <c r="BF18" s="12" t="str">
        <f>IFERROR(IF($A18="","",VLOOKUP($B18,Data!$A$8:$DX$107,64+BF$1,FALSE)),"")</f>
        <v/>
      </c>
      <c r="BG18" s="12" t="str">
        <f>IFERROR(IF($A18="","",VLOOKUP($B18,Data!$A$8:$DX$107,64+BG$1,FALSE)),"")</f>
        <v/>
      </c>
      <c r="BH18" s="12" t="str">
        <f>IFERROR(IF($A18="","",VLOOKUP($B18,Data!$A$8:$DX$107,64+BH$1,FALSE)),"")</f>
        <v/>
      </c>
      <c r="BI18" s="12" t="str">
        <f>IFERROR(IF($A18="","",VLOOKUP($B18,Data!$A$8:$DX$107,64+BI$1,FALSE)),"")</f>
        <v/>
      </c>
      <c r="BJ18" s="12" t="str">
        <f>IFERROR(IF($A18="","",VLOOKUP($B18,Data!$A$8:$DX$107,64+BJ$1,FALSE)),"")</f>
        <v/>
      </c>
      <c r="BK18" s="12" t="str">
        <f>IFERROR(IF($A18="","",VLOOKUP($B18,Data!$A$8:$DX$107,64+BK$1,FALSE)),"")</f>
        <v/>
      </c>
      <c r="BL18" s="12" t="str">
        <f>IFERROR(IF($A18="","",VLOOKUP($B18,Data!$A$8:$DX$107,125,FALSE)),"")</f>
        <v/>
      </c>
      <c r="BM18" s="12" t="str">
        <f>IFERROR(IF($A18="","",VLOOKUP($B18,Data!$A$8:$DX$107,126,FALSE)),"")</f>
        <v/>
      </c>
      <c r="BN18" s="31" t="str">
        <f>IFERROR(IF($A18="","",VLOOKUP($B18,Data!$A$8:$DX$107,127,FALSE)),"")</f>
        <v/>
      </c>
      <c r="BO18" s="12" t="str">
        <f>IF(A18="","",IF(B18&lt;=Registrasi!$E$7/2,"Atas",IF(B18&gt;(Registrasi!$E$7+1)/2,"Bawah","Tengah")))</f>
        <v/>
      </c>
      <c r="BP18" s="12" t="str">
        <f t="shared" si="3"/>
        <v/>
      </c>
      <c r="BQ18" s="12" t="str">
        <f t="shared" si="4"/>
        <v/>
      </c>
      <c r="BR18" s="12" t="str">
        <f t="shared" si="5"/>
        <v/>
      </c>
      <c r="BS18" s="12" t="str">
        <f t="shared" si="6"/>
        <v/>
      </c>
      <c r="BT18" s="12" t="str">
        <f t="shared" si="7"/>
        <v/>
      </c>
      <c r="BU18" s="12" t="str">
        <f t="shared" si="8"/>
        <v/>
      </c>
      <c r="BV18" s="12" t="str">
        <f t="shared" si="9"/>
        <v/>
      </c>
      <c r="BW18" s="12" t="str">
        <f t="shared" si="10"/>
        <v/>
      </c>
      <c r="BX18" s="12" t="str">
        <f t="shared" si="11"/>
        <v/>
      </c>
      <c r="BY18" s="12" t="str">
        <f t="shared" si="12"/>
        <v/>
      </c>
      <c r="BZ18" s="12" t="str">
        <f t="shared" si="13"/>
        <v/>
      </c>
      <c r="CA18" s="12" t="str">
        <f t="shared" si="14"/>
        <v/>
      </c>
      <c r="CB18" s="12" t="str">
        <f t="shared" si="15"/>
        <v/>
      </c>
      <c r="CC18" s="12" t="str">
        <f t="shared" si="16"/>
        <v/>
      </c>
      <c r="CD18" s="12" t="str">
        <f t="shared" si="17"/>
        <v/>
      </c>
      <c r="CE18" s="12" t="str">
        <f t="shared" si="18"/>
        <v/>
      </c>
      <c r="CF18" s="12" t="str">
        <f t="shared" si="19"/>
        <v/>
      </c>
      <c r="CG18" s="12" t="str">
        <f t="shared" si="20"/>
        <v/>
      </c>
      <c r="CH18" s="12" t="str">
        <f t="shared" si="21"/>
        <v/>
      </c>
      <c r="CI18" s="12" t="str">
        <f t="shared" si="22"/>
        <v/>
      </c>
      <c r="CJ18" s="12" t="str">
        <f t="shared" si="23"/>
        <v/>
      </c>
      <c r="CK18" s="12" t="str">
        <f t="shared" si="24"/>
        <v/>
      </c>
      <c r="CL18" s="12" t="str">
        <f t="shared" si="25"/>
        <v/>
      </c>
      <c r="CM18" s="12" t="str">
        <f t="shared" si="26"/>
        <v/>
      </c>
      <c r="CN18" s="12" t="str">
        <f t="shared" si="27"/>
        <v/>
      </c>
      <c r="CO18" s="12" t="str">
        <f t="shared" si="28"/>
        <v/>
      </c>
      <c r="CP18" s="12" t="str">
        <f t="shared" si="29"/>
        <v/>
      </c>
      <c r="CQ18" s="12" t="str">
        <f t="shared" si="30"/>
        <v/>
      </c>
      <c r="CR18" s="12" t="str">
        <f t="shared" si="31"/>
        <v/>
      </c>
      <c r="CS18" s="12" t="str">
        <f t="shared" si="32"/>
        <v/>
      </c>
      <c r="CT18" s="12" t="str">
        <f t="shared" si="33"/>
        <v/>
      </c>
      <c r="CU18" s="12" t="str">
        <f t="shared" si="34"/>
        <v/>
      </c>
      <c r="CV18" s="12" t="str">
        <f t="shared" si="35"/>
        <v/>
      </c>
      <c r="CW18" s="12" t="str">
        <f t="shared" si="36"/>
        <v/>
      </c>
      <c r="CX18" s="12" t="str">
        <f t="shared" si="37"/>
        <v/>
      </c>
      <c r="CY18" s="12" t="str">
        <f t="shared" si="38"/>
        <v/>
      </c>
      <c r="CZ18" s="12" t="str">
        <f t="shared" si="39"/>
        <v/>
      </c>
      <c r="DA18" s="12" t="str">
        <f t="shared" si="40"/>
        <v/>
      </c>
      <c r="DB18" s="12" t="str">
        <f t="shared" si="41"/>
        <v/>
      </c>
      <c r="DC18" s="12" t="str">
        <f t="shared" si="42"/>
        <v/>
      </c>
      <c r="DD18" s="12" t="str">
        <f t="shared" si="43"/>
        <v/>
      </c>
      <c r="DE18" s="12" t="str">
        <f t="shared" si="44"/>
        <v/>
      </c>
      <c r="DF18" s="12" t="str">
        <f t="shared" si="45"/>
        <v/>
      </c>
      <c r="DG18" s="12" t="str">
        <f t="shared" si="46"/>
        <v/>
      </c>
      <c r="DH18" s="12" t="str">
        <f t="shared" si="47"/>
        <v/>
      </c>
      <c r="DI18" s="12" t="str">
        <f t="shared" si="48"/>
        <v/>
      </c>
      <c r="DJ18" s="12" t="str">
        <f t="shared" si="49"/>
        <v/>
      </c>
      <c r="DK18" s="12" t="str">
        <f t="shared" si="50"/>
        <v/>
      </c>
      <c r="DL18" s="12" t="str">
        <f t="shared" si="51"/>
        <v/>
      </c>
      <c r="DM18" s="12" t="str">
        <f t="shared" si="52"/>
        <v/>
      </c>
      <c r="DN18" s="12" t="str">
        <f t="shared" si="53"/>
        <v/>
      </c>
      <c r="DO18" s="12" t="str">
        <f t="shared" si="54"/>
        <v/>
      </c>
      <c r="DP18" s="12" t="str">
        <f t="shared" si="55"/>
        <v/>
      </c>
      <c r="DQ18" s="12" t="str">
        <f t="shared" si="56"/>
        <v/>
      </c>
      <c r="DR18" s="12" t="str">
        <f t="shared" si="57"/>
        <v/>
      </c>
      <c r="DS18" s="12" t="str">
        <f t="shared" si="58"/>
        <v/>
      </c>
      <c r="DT18" s="12" t="str">
        <f t="shared" si="59"/>
        <v/>
      </c>
      <c r="DU18" s="12" t="str">
        <f t="shared" si="60"/>
        <v/>
      </c>
      <c r="DV18" s="12" t="str">
        <f t="shared" si="61"/>
        <v/>
      </c>
      <c r="DW18" s="12" t="str">
        <f t="shared" si="62"/>
        <v/>
      </c>
      <c r="DX18" s="12" t="str">
        <f t="shared" si="63"/>
        <v/>
      </c>
      <c r="DY18" s="12" t="str">
        <f t="shared" si="64"/>
        <v/>
      </c>
      <c r="DZ18" s="12" t="str">
        <f t="shared" si="65"/>
        <v/>
      </c>
      <c r="EA18" s="12" t="str">
        <f t="shared" si="66"/>
        <v/>
      </c>
      <c r="EB18" s="12" t="str">
        <f t="shared" si="67"/>
        <v/>
      </c>
      <c r="EC18" s="12" t="str">
        <f t="shared" si="68"/>
        <v/>
      </c>
      <c r="ED18" s="12" t="str">
        <f t="shared" si="69"/>
        <v/>
      </c>
      <c r="EE18" s="12" t="str">
        <f t="shared" si="70"/>
        <v/>
      </c>
      <c r="EF18" s="12" t="str">
        <f t="shared" si="71"/>
        <v/>
      </c>
      <c r="EG18" s="12" t="str">
        <f t="shared" si="72"/>
        <v/>
      </c>
      <c r="EH18" s="12" t="str">
        <f t="shared" si="73"/>
        <v/>
      </c>
      <c r="EI18" s="12" t="str">
        <f t="shared" si="74"/>
        <v/>
      </c>
      <c r="EJ18" s="12" t="str">
        <f t="shared" si="75"/>
        <v/>
      </c>
      <c r="EK18" s="12" t="str">
        <f t="shared" si="76"/>
        <v/>
      </c>
      <c r="EL18" s="12" t="str">
        <f t="shared" si="77"/>
        <v/>
      </c>
      <c r="EM18" s="12" t="str">
        <f t="shared" si="78"/>
        <v/>
      </c>
      <c r="EN18" s="12" t="str">
        <f t="shared" si="79"/>
        <v/>
      </c>
      <c r="EO18" s="12" t="str">
        <f t="shared" si="80"/>
        <v/>
      </c>
      <c r="EP18" s="12" t="str">
        <f t="shared" si="81"/>
        <v/>
      </c>
      <c r="EQ18" s="12" t="str">
        <f t="shared" si="82"/>
        <v/>
      </c>
      <c r="ER18" s="12" t="str">
        <f t="shared" si="83"/>
        <v/>
      </c>
      <c r="ES18" s="12" t="str">
        <f t="shared" si="84"/>
        <v/>
      </c>
      <c r="ET18" s="12" t="str">
        <f t="shared" si="85"/>
        <v/>
      </c>
      <c r="EU18" s="12" t="str">
        <f t="shared" si="86"/>
        <v/>
      </c>
      <c r="EV18" s="12" t="str">
        <f t="shared" si="87"/>
        <v/>
      </c>
      <c r="EW18" s="12" t="str">
        <f t="shared" si="88"/>
        <v/>
      </c>
      <c r="EX18" s="12" t="str">
        <f t="shared" si="89"/>
        <v/>
      </c>
      <c r="EY18" s="12" t="str">
        <f t="shared" si="90"/>
        <v/>
      </c>
      <c r="EZ18" s="12" t="str">
        <f t="shared" si="91"/>
        <v/>
      </c>
      <c r="FA18" s="12" t="str">
        <f t="shared" si="92"/>
        <v/>
      </c>
      <c r="FB18" s="12" t="str">
        <f t="shared" si="93"/>
        <v/>
      </c>
      <c r="FC18" s="12" t="str">
        <f t="shared" si="94"/>
        <v/>
      </c>
      <c r="FD18" s="12" t="str">
        <f t="shared" si="95"/>
        <v/>
      </c>
      <c r="FE18" s="12" t="str">
        <f t="shared" si="96"/>
        <v/>
      </c>
      <c r="FF18" s="12" t="str">
        <f t="shared" si="97"/>
        <v/>
      </c>
      <c r="FG18" s="12" t="str">
        <f t="shared" si="98"/>
        <v/>
      </c>
      <c r="FH18" s="12" t="str">
        <f t="shared" si="99"/>
        <v/>
      </c>
      <c r="FI18" s="12" t="str">
        <f t="shared" si="100"/>
        <v/>
      </c>
      <c r="FJ18" s="12" t="str">
        <f t="shared" si="101"/>
        <v/>
      </c>
      <c r="FK18" s="12" t="str">
        <f t="shared" si="102"/>
        <v/>
      </c>
      <c r="FL18" s="12" t="str">
        <f t="shared" si="103"/>
        <v/>
      </c>
      <c r="FM18" s="12" t="str">
        <f t="shared" si="104"/>
        <v/>
      </c>
      <c r="FN18" s="12" t="str">
        <f t="shared" si="105"/>
        <v/>
      </c>
      <c r="FO18" s="12" t="str">
        <f t="shared" si="106"/>
        <v/>
      </c>
      <c r="FP18" s="12" t="str">
        <f t="shared" si="107"/>
        <v/>
      </c>
      <c r="FQ18" s="12" t="str">
        <f t="shared" si="108"/>
        <v/>
      </c>
      <c r="FR18" s="12" t="str">
        <f t="shared" si="109"/>
        <v/>
      </c>
      <c r="FS18" s="12" t="str">
        <f t="shared" si="110"/>
        <v/>
      </c>
      <c r="FT18" s="12" t="str">
        <f t="shared" si="111"/>
        <v/>
      </c>
      <c r="FU18" s="12" t="str">
        <f t="shared" si="112"/>
        <v/>
      </c>
      <c r="FV18" s="12" t="str">
        <f t="shared" si="113"/>
        <v/>
      </c>
      <c r="FW18" s="12" t="str">
        <f t="shared" si="114"/>
        <v/>
      </c>
      <c r="FX18" s="12" t="str">
        <f t="shared" si="115"/>
        <v/>
      </c>
      <c r="FY18" s="12" t="str">
        <f t="shared" si="116"/>
        <v/>
      </c>
      <c r="FZ18" s="12" t="str">
        <f t="shared" si="117"/>
        <v/>
      </c>
      <c r="GA18" s="12" t="str">
        <f t="shared" si="118"/>
        <v/>
      </c>
      <c r="GB18" s="12" t="str">
        <f t="shared" si="119"/>
        <v/>
      </c>
      <c r="GC18" s="12" t="str">
        <f t="shared" si="120"/>
        <v/>
      </c>
      <c r="GD18" s="12" t="str">
        <f t="shared" si="121"/>
        <v/>
      </c>
      <c r="GE18" s="12" t="str">
        <f t="shared" si="122"/>
        <v/>
      </c>
    </row>
    <row r="19" spans="1:187" x14ac:dyDescent="0.25">
      <c r="A19" t="str">
        <f>Data!B25</f>
        <v/>
      </c>
      <c r="B19" s="12" t="str">
        <f t="shared" si="2"/>
        <v/>
      </c>
      <c r="C19" s="12" t="str">
        <f>IFERROR(IF(Data!B25="","",VLOOKUP(B19,Data!$A$8:$DX$107,3,FALSE)),"")</f>
        <v/>
      </c>
      <c r="D19" s="12" t="str">
        <f>IFERROR(IF($A19="","",VLOOKUP($B19,Data!$A$8:$DX$107,64+D$1,FALSE)),"")</f>
        <v/>
      </c>
      <c r="E19" s="12" t="str">
        <f>IFERROR(IF($A19="","",VLOOKUP($B19,Data!$A$8:$DX$107,64+E$1,FALSE)),"")</f>
        <v/>
      </c>
      <c r="F19" s="12" t="str">
        <f>IFERROR(IF($A19="","",VLOOKUP($B19,Data!$A$8:$DX$107,64+F$1,FALSE)),"")</f>
        <v/>
      </c>
      <c r="G19" s="12" t="str">
        <f>IFERROR(IF($A19="","",VLOOKUP($B19,Data!$A$8:$DX$107,64+G$1,FALSE)),"")</f>
        <v/>
      </c>
      <c r="H19" s="12" t="str">
        <f>IFERROR(IF($A19="","",VLOOKUP($B19,Data!$A$8:$DX$107,64+H$1,FALSE)),"")</f>
        <v/>
      </c>
      <c r="I19" s="12" t="str">
        <f>IFERROR(IF($A19="","",VLOOKUP($B19,Data!$A$8:$DX$107,64+I$1,FALSE)),"")</f>
        <v/>
      </c>
      <c r="J19" s="12" t="str">
        <f>IFERROR(IF($A19="","",VLOOKUP($B19,Data!$A$8:$DX$107,64+J$1,FALSE)),"")</f>
        <v/>
      </c>
      <c r="K19" s="12" t="str">
        <f>IFERROR(IF($A19="","",VLOOKUP($B19,Data!$A$8:$DX$107,64+K$1,FALSE)),"")</f>
        <v/>
      </c>
      <c r="L19" s="12" t="str">
        <f>IFERROR(IF($A19="","",VLOOKUP($B19,Data!$A$8:$DX$107,64+L$1,FALSE)),"")</f>
        <v/>
      </c>
      <c r="M19" s="12" t="str">
        <f>IFERROR(IF($A19="","",VLOOKUP($B19,Data!$A$8:$DX$107,64+M$1,FALSE)),"")</f>
        <v/>
      </c>
      <c r="N19" s="12" t="str">
        <f>IFERROR(IF($A19="","",VLOOKUP($B19,Data!$A$8:$DX$107,64+N$1,FALSE)),"")</f>
        <v/>
      </c>
      <c r="O19" s="12" t="str">
        <f>IFERROR(IF($A19="","",VLOOKUP($B19,Data!$A$8:$DX$107,64+O$1,FALSE)),"")</f>
        <v/>
      </c>
      <c r="P19" s="12" t="str">
        <f>IFERROR(IF($A19="","",VLOOKUP($B19,Data!$A$8:$DX$107,64+P$1,FALSE)),"")</f>
        <v/>
      </c>
      <c r="Q19" s="12" t="str">
        <f>IFERROR(IF($A19="","",VLOOKUP($B19,Data!$A$8:$DX$107,64+Q$1,FALSE)),"")</f>
        <v/>
      </c>
      <c r="R19" s="12" t="str">
        <f>IFERROR(IF($A19="","",VLOOKUP($B19,Data!$A$8:$DX$107,64+R$1,FALSE)),"")</f>
        <v/>
      </c>
      <c r="S19" s="12" t="str">
        <f>IFERROR(IF($A19="","",VLOOKUP($B19,Data!$A$8:$DX$107,64+S$1,FALSE)),"")</f>
        <v/>
      </c>
      <c r="T19" s="12" t="str">
        <f>IFERROR(IF($A19="","",VLOOKUP($B19,Data!$A$8:$DX$107,64+T$1,FALSE)),"")</f>
        <v/>
      </c>
      <c r="U19" s="12" t="str">
        <f>IFERROR(IF($A19="","",VLOOKUP($B19,Data!$A$8:$DX$107,64+U$1,FALSE)),"")</f>
        <v/>
      </c>
      <c r="V19" s="12" t="str">
        <f>IFERROR(IF($A19="","",VLOOKUP($B19,Data!$A$8:$DX$107,64+V$1,FALSE)),"")</f>
        <v/>
      </c>
      <c r="W19" s="12" t="str">
        <f>IFERROR(IF($A19="","",VLOOKUP($B19,Data!$A$8:$DX$107,64+W$1,FALSE)),"")</f>
        <v/>
      </c>
      <c r="X19" s="12" t="str">
        <f>IFERROR(IF($A19="","",VLOOKUP($B19,Data!$A$8:$DX$107,64+X$1,FALSE)),"")</f>
        <v/>
      </c>
      <c r="Y19" s="12" t="str">
        <f>IFERROR(IF($A19="","",VLOOKUP($B19,Data!$A$8:$DX$107,64+Y$1,FALSE)),"")</f>
        <v/>
      </c>
      <c r="Z19" s="12" t="str">
        <f>IFERROR(IF($A19="","",VLOOKUP($B19,Data!$A$8:$DX$107,64+Z$1,FALSE)),"")</f>
        <v/>
      </c>
      <c r="AA19" s="12" t="str">
        <f>IFERROR(IF($A19="","",VLOOKUP($B19,Data!$A$8:$DX$107,64+AA$1,FALSE)),"")</f>
        <v/>
      </c>
      <c r="AB19" s="12" t="str">
        <f>IFERROR(IF($A19="","",VLOOKUP($B19,Data!$A$8:$DX$107,64+AB$1,FALSE)),"")</f>
        <v/>
      </c>
      <c r="AC19" s="12" t="str">
        <f>IFERROR(IF($A19="","",VLOOKUP($B19,Data!$A$8:$DX$107,64+AC$1,FALSE)),"")</f>
        <v/>
      </c>
      <c r="AD19" s="12" t="str">
        <f>IFERROR(IF($A19="","",VLOOKUP($B19,Data!$A$8:$DX$107,64+AD$1,FALSE)),"")</f>
        <v/>
      </c>
      <c r="AE19" s="12" t="str">
        <f>IFERROR(IF($A19="","",VLOOKUP($B19,Data!$A$8:$DX$107,64+AE$1,FALSE)),"")</f>
        <v/>
      </c>
      <c r="AF19" s="12" t="str">
        <f>IFERROR(IF($A19="","",VLOOKUP($B19,Data!$A$8:$DX$107,64+AF$1,FALSE)),"")</f>
        <v/>
      </c>
      <c r="AG19" s="12" t="str">
        <f>IFERROR(IF($A19="","",VLOOKUP($B19,Data!$A$8:$DX$107,64+AG$1,FALSE)),"")</f>
        <v/>
      </c>
      <c r="AH19" s="12" t="str">
        <f>IFERROR(IF($A19="","",VLOOKUP($B19,Data!$A$8:$DX$107,64+AH$1,FALSE)),"")</f>
        <v/>
      </c>
      <c r="AI19" s="12" t="str">
        <f>IFERROR(IF($A19="","",VLOOKUP($B19,Data!$A$8:$DX$107,64+AI$1,FALSE)),"")</f>
        <v/>
      </c>
      <c r="AJ19" s="12" t="str">
        <f>IFERROR(IF($A19="","",VLOOKUP($B19,Data!$A$8:$DX$107,64+AJ$1,FALSE)),"")</f>
        <v/>
      </c>
      <c r="AK19" s="12" t="str">
        <f>IFERROR(IF($A19="","",VLOOKUP($B19,Data!$A$8:$DX$107,64+AK$1,FALSE)),"")</f>
        <v/>
      </c>
      <c r="AL19" s="12" t="str">
        <f>IFERROR(IF($A19="","",VLOOKUP($B19,Data!$A$8:$DX$107,64+AL$1,FALSE)),"")</f>
        <v/>
      </c>
      <c r="AM19" s="12" t="str">
        <f>IFERROR(IF($A19="","",VLOOKUP($B19,Data!$A$8:$DX$107,64+AM$1,FALSE)),"")</f>
        <v/>
      </c>
      <c r="AN19" s="12" t="str">
        <f>IFERROR(IF($A19="","",VLOOKUP($B19,Data!$A$8:$DX$107,64+AN$1,FALSE)),"")</f>
        <v/>
      </c>
      <c r="AO19" s="12" t="str">
        <f>IFERROR(IF($A19="","",VLOOKUP($B19,Data!$A$8:$DX$107,64+AO$1,FALSE)),"")</f>
        <v/>
      </c>
      <c r="AP19" s="12" t="str">
        <f>IFERROR(IF($A19="","",VLOOKUP($B19,Data!$A$8:$DX$107,64+AP$1,FALSE)),"")</f>
        <v/>
      </c>
      <c r="AQ19" s="12" t="str">
        <f>IFERROR(IF($A19="","",VLOOKUP($B19,Data!$A$8:$DX$107,64+AQ$1,FALSE)),"")</f>
        <v/>
      </c>
      <c r="AR19" s="12" t="str">
        <f>IFERROR(IF($A19="","",VLOOKUP($B19,Data!$A$8:$DX$107,64+AR$1,FALSE)),"")</f>
        <v/>
      </c>
      <c r="AS19" s="12" t="str">
        <f>IFERROR(IF($A19="","",VLOOKUP($B19,Data!$A$8:$DX$107,64+AS$1,FALSE)),"")</f>
        <v/>
      </c>
      <c r="AT19" s="12" t="str">
        <f>IFERROR(IF($A19="","",VLOOKUP($B19,Data!$A$8:$DX$107,64+AT$1,FALSE)),"")</f>
        <v/>
      </c>
      <c r="AU19" s="12" t="str">
        <f>IFERROR(IF($A19="","",VLOOKUP($B19,Data!$A$8:$DX$107,64+AU$1,FALSE)),"")</f>
        <v/>
      </c>
      <c r="AV19" s="12" t="str">
        <f>IFERROR(IF($A19="","",VLOOKUP($B19,Data!$A$8:$DX$107,64+AV$1,FALSE)),"")</f>
        <v/>
      </c>
      <c r="AW19" s="12" t="str">
        <f>IFERROR(IF($A19="","",VLOOKUP($B19,Data!$A$8:$DX$107,64+AW$1,FALSE)),"")</f>
        <v/>
      </c>
      <c r="AX19" s="12" t="str">
        <f>IFERROR(IF($A19="","",VLOOKUP($B19,Data!$A$8:$DX$107,64+AX$1,FALSE)),"")</f>
        <v/>
      </c>
      <c r="AY19" s="12" t="str">
        <f>IFERROR(IF($A19="","",VLOOKUP($B19,Data!$A$8:$DX$107,64+AY$1,FALSE)),"")</f>
        <v/>
      </c>
      <c r="AZ19" s="12" t="str">
        <f>IFERROR(IF($A19="","",VLOOKUP($B19,Data!$A$8:$DX$107,64+AZ$1,FALSE)),"")</f>
        <v/>
      </c>
      <c r="BA19" s="12" t="str">
        <f>IFERROR(IF($A19="","",VLOOKUP($B19,Data!$A$8:$DX$107,64+BA$1,FALSE)),"")</f>
        <v/>
      </c>
      <c r="BB19" s="12" t="str">
        <f>IFERROR(IF($A19="","",VLOOKUP($B19,Data!$A$8:$DX$107,64+BB$1,FALSE)),"")</f>
        <v/>
      </c>
      <c r="BC19" s="12" t="str">
        <f>IFERROR(IF($A19="","",VLOOKUP($B19,Data!$A$8:$DX$107,64+BC$1,FALSE)),"")</f>
        <v/>
      </c>
      <c r="BD19" s="12" t="str">
        <f>IFERROR(IF($A19="","",VLOOKUP($B19,Data!$A$8:$DX$107,64+BD$1,FALSE)),"")</f>
        <v/>
      </c>
      <c r="BE19" s="12" t="str">
        <f>IFERROR(IF($A19="","",VLOOKUP($B19,Data!$A$8:$DX$107,64+BE$1,FALSE)),"")</f>
        <v/>
      </c>
      <c r="BF19" s="12" t="str">
        <f>IFERROR(IF($A19="","",VLOOKUP($B19,Data!$A$8:$DX$107,64+BF$1,FALSE)),"")</f>
        <v/>
      </c>
      <c r="BG19" s="12" t="str">
        <f>IFERROR(IF($A19="","",VLOOKUP($B19,Data!$A$8:$DX$107,64+BG$1,FALSE)),"")</f>
        <v/>
      </c>
      <c r="BH19" s="12" t="str">
        <f>IFERROR(IF($A19="","",VLOOKUP($B19,Data!$A$8:$DX$107,64+BH$1,FALSE)),"")</f>
        <v/>
      </c>
      <c r="BI19" s="12" t="str">
        <f>IFERROR(IF($A19="","",VLOOKUP($B19,Data!$A$8:$DX$107,64+BI$1,FALSE)),"")</f>
        <v/>
      </c>
      <c r="BJ19" s="12" t="str">
        <f>IFERROR(IF($A19="","",VLOOKUP($B19,Data!$A$8:$DX$107,64+BJ$1,FALSE)),"")</f>
        <v/>
      </c>
      <c r="BK19" s="12" t="str">
        <f>IFERROR(IF($A19="","",VLOOKUP($B19,Data!$A$8:$DX$107,64+BK$1,FALSE)),"")</f>
        <v/>
      </c>
      <c r="BL19" s="12" t="str">
        <f>IFERROR(IF($A19="","",VLOOKUP($B19,Data!$A$8:$DX$107,125,FALSE)),"")</f>
        <v/>
      </c>
      <c r="BM19" s="12" t="str">
        <f>IFERROR(IF($A19="","",VLOOKUP($B19,Data!$A$8:$DX$107,126,FALSE)),"")</f>
        <v/>
      </c>
      <c r="BN19" s="31" t="str">
        <f>IFERROR(IF($A19="","",VLOOKUP($B19,Data!$A$8:$DX$107,127,FALSE)),"")</f>
        <v/>
      </c>
      <c r="BO19" s="12" t="str">
        <f>IF(A19="","",IF(B19&lt;=Registrasi!$E$7/2,"Atas",IF(B19&gt;(Registrasi!$E$7+1)/2,"Bawah","Tengah")))</f>
        <v/>
      </c>
      <c r="BP19" s="12" t="str">
        <f t="shared" si="3"/>
        <v/>
      </c>
      <c r="BQ19" s="12" t="str">
        <f t="shared" si="4"/>
        <v/>
      </c>
      <c r="BR19" s="12" t="str">
        <f t="shared" si="5"/>
        <v/>
      </c>
      <c r="BS19" s="12" t="str">
        <f t="shared" si="6"/>
        <v/>
      </c>
      <c r="BT19" s="12" t="str">
        <f t="shared" si="7"/>
        <v/>
      </c>
      <c r="BU19" s="12" t="str">
        <f t="shared" si="8"/>
        <v/>
      </c>
      <c r="BV19" s="12" t="str">
        <f t="shared" si="9"/>
        <v/>
      </c>
      <c r="BW19" s="12" t="str">
        <f t="shared" si="10"/>
        <v/>
      </c>
      <c r="BX19" s="12" t="str">
        <f t="shared" si="11"/>
        <v/>
      </c>
      <c r="BY19" s="12" t="str">
        <f t="shared" si="12"/>
        <v/>
      </c>
      <c r="BZ19" s="12" t="str">
        <f t="shared" si="13"/>
        <v/>
      </c>
      <c r="CA19" s="12" t="str">
        <f t="shared" si="14"/>
        <v/>
      </c>
      <c r="CB19" s="12" t="str">
        <f t="shared" si="15"/>
        <v/>
      </c>
      <c r="CC19" s="12" t="str">
        <f t="shared" si="16"/>
        <v/>
      </c>
      <c r="CD19" s="12" t="str">
        <f t="shared" si="17"/>
        <v/>
      </c>
      <c r="CE19" s="12" t="str">
        <f t="shared" si="18"/>
        <v/>
      </c>
      <c r="CF19" s="12" t="str">
        <f t="shared" si="19"/>
        <v/>
      </c>
      <c r="CG19" s="12" t="str">
        <f t="shared" si="20"/>
        <v/>
      </c>
      <c r="CH19" s="12" t="str">
        <f t="shared" si="21"/>
        <v/>
      </c>
      <c r="CI19" s="12" t="str">
        <f t="shared" si="22"/>
        <v/>
      </c>
      <c r="CJ19" s="12" t="str">
        <f t="shared" si="23"/>
        <v/>
      </c>
      <c r="CK19" s="12" t="str">
        <f t="shared" si="24"/>
        <v/>
      </c>
      <c r="CL19" s="12" t="str">
        <f t="shared" si="25"/>
        <v/>
      </c>
      <c r="CM19" s="12" t="str">
        <f t="shared" si="26"/>
        <v/>
      </c>
      <c r="CN19" s="12" t="str">
        <f t="shared" si="27"/>
        <v/>
      </c>
      <c r="CO19" s="12" t="str">
        <f t="shared" si="28"/>
        <v/>
      </c>
      <c r="CP19" s="12" t="str">
        <f t="shared" si="29"/>
        <v/>
      </c>
      <c r="CQ19" s="12" t="str">
        <f t="shared" si="30"/>
        <v/>
      </c>
      <c r="CR19" s="12" t="str">
        <f t="shared" si="31"/>
        <v/>
      </c>
      <c r="CS19" s="12" t="str">
        <f t="shared" si="32"/>
        <v/>
      </c>
      <c r="CT19" s="12" t="str">
        <f t="shared" si="33"/>
        <v/>
      </c>
      <c r="CU19" s="12" t="str">
        <f t="shared" si="34"/>
        <v/>
      </c>
      <c r="CV19" s="12" t="str">
        <f t="shared" si="35"/>
        <v/>
      </c>
      <c r="CW19" s="12" t="str">
        <f t="shared" si="36"/>
        <v/>
      </c>
      <c r="CX19" s="12" t="str">
        <f t="shared" si="37"/>
        <v/>
      </c>
      <c r="CY19" s="12" t="str">
        <f t="shared" si="38"/>
        <v/>
      </c>
      <c r="CZ19" s="12" t="str">
        <f t="shared" si="39"/>
        <v/>
      </c>
      <c r="DA19" s="12" t="str">
        <f t="shared" si="40"/>
        <v/>
      </c>
      <c r="DB19" s="12" t="str">
        <f t="shared" si="41"/>
        <v/>
      </c>
      <c r="DC19" s="12" t="str">
        <f t="shared" si="42"/>
        <v/>
      </c>
      <c r="DD19" s="12" t="str">
        <f t="shared" si="43"/>
        <v/>
      </c>
      <c r="DE19" s="12" t="str">
        <f t="shared" si="44"/>
        <v/>
      </c>
      <c r="DF19" s="12" t="str">
        <f t="shared" si="45"/>
        <v/>
      </c>
      <c r="DG19" s="12" t="str">
        <f t="shared" si="46"/>
        <v/>
      </c>
      <c r="DH19" s="12" t="str">
        <f t="shared" si="47"/>
        <v/>
      </c>
      <c r="DI19" s="12" t="str">
        <f t="shared" si="48"/>
        <v/>
      </c>
      <c r="DJ19" s="12" t="str">
        <f t="shared" si="49"/>
        <v/>
      </c>
      <c r="DK19" s="12" t="str">
        <f t="shared" si="50"/>
        <v/>
      </c>
      <c r="DL19" s="12" t="str">
        <f t="shared" si="51"/>
        <v/>
      </c>
      <c r="DM19" s="12" t="str">
        <f t="shared" si="52"/>
        <v/>
      </c>
      <c r="DN19" s="12" t="str">
        <f t="shared" si="53"/>
        <v/>
      </c>
      <c r="DO19" s="12" t="str">
        <f t="shared" si="54"/>
        <v/>
      </c>
      <c r="DP19" s="12" t="str">
        <f t="shared" si="55"/>
        <v/>
      </c>
      <c r="DQ19" s="12" t="str">
        <f t="shared" si="56"/>
        <v/>
      </c>
      <c r="DR19" s="12" t="str">
        <f t="shared" si="57"/>
        <v/>
      </c>
      <c r="DS19" s="12" t="str">
        <f t="shared" si="58"/>
        <v/>
      </c>
      <c r="DT19" s="12" t="str">
        <f t="shared" si="59"/>
        <v/>
      </c>
      <c r="DU19" s="12" t="str">
        <f t="shared" si="60"/>
        <v/>
      </c>
      <c r="DV19" s="12" t="str">
        <f t="shared" si="61"/>
        <v/>
      </c>
      <c r="DW19" s="12" t="str">
        <f t="shared" si="62"/>
        <v/>
      </c>
      <c r="DX19" s="12" t="str">
        <f t="shared" si="63"/>
        <v/>
      </c>
      <c r="DY19" s="12" t="str">
        <f t="shared" si="64"/>
        <v/>
      </c>
      <c r="DZ19" s="12" t="str">
        <f t="shared" si="65"/>
        <v/>
      </c>
      <c r="EA19" s="12" t="str">
        <f t="shared" si="66"/>
        <v/>
      </c>
      <c r="EB19" s="12" t="str">
        <f t="shared" si="67"/>
        <v/>
      </c>
      <c r="EC19" s="12" t="str">
        <f t="shared" si="68"/>
        <v/>
      </c>
      <c r="ED19" s="12" t="str">
        <f t="shared" si="69"/>
        <v/>
      </c>
      <c r="EE19" s="12" t="str">
        <f t="shared" si="70"/>
        <v/>
      </c>
      <c r="EF19" s="12" t="str">
        <f t="shared" si="71"/>
        <v/>
      </c>
      <c r="EG19" s="12" t="str">
        <f t="shared" si="72"/>
        <v/>
      </c>
      <c r="EH19" s="12" t="str">
        <f t="shared" si="73"/>
        <v/>
      </c>
      <c r="EI19" s="12" t="str">
        <f t="shared" si="74"/>
        <v/>
      </c>
      <c r="EJ19" s="12" t="str">
        <f t="shared" si="75"/>
        <v/>
      </c>
      <c r="EK19" s="12" t="str">
        <f t="shared" si="76"/>
        <v/>
      </c>
      <c r="EL19" s="12" t="str">
        <f t="shared" si="77"/>
        <v/>
      </c>
      <c r="EM19" s="12" t="str">
        <f t="shared" si="78"/>
        <v/>
      </c>
      <c r="EN19" s="12" t="str">
        <f t="shared" si="79"/>
        <v/>
      </c>
      <c r="EO19" s="12" t="str">
        <f t="shared" si="80"/>
        <v/>
      </c>
      <c r="EP19" s="12" t="str">
        <f t="shared" si="81"/>
        <v/>
      </c>
      <c r="EQ19" s="12" t="str">
        <f t="shared" si="82"/>
        <v/>
      </c>
      <c r="ER19" s="12" t="str">
        <f t="shared" si="83"/>
        <v/>
      </c>
      <c r="ES19" s="12" t="str">
        <f t="shared" si="84"/>
        <v/>
      </c>
      <c r="ET19" s="12" t="str">
        <f t="shared" si="85"/>
        <v/>
      </c>
      <c r="EU19" s="12" t="str">
        <f t="shared" si="86"/>
        <v/>
      </c>
      <c r="EV19" s="12" t="str">
        <f t="shared" si="87"/>
        <v/>
      </c>
      <c r="EW19" s="12" t="str">
        <f t="shared" si="88"/>
        <v/>
      </c>
      <c r="EX19" s="12" t="str">
        <f t="shared" si="89"/>
        <v/>
      </c>
      <c r="EY19" s="12" t="str">
        <f t="shared" si="90"/>
        <v/>
      </c>
      <c r="EZ19" s="12" t="str">
        <f t="shared" si="91"/>
        <v/>
      </c>
      <c r="FA19" s="12" t="str">
        <f t="shared" si="92"/>
        <v/>
      </c>
      <c r="FB19" s="12" t="str">
        <f t="shared" si="93"/>
        <v/>
      </c>
      <c r="FC19" s="12" t="str">
        <f t="shared" si="94"/>
        <v/>
      </c>
      <c r="FD19" s="12" t="str">
        <f t="shared" si="95"/>
        <v/>
      </c>
      <c r="FE19" s="12" t="str">
        <f t="shared" si="96"/>
        <v/>
      </c>
      <c r="FF19" s="12" t="str">
        <f t="shared" si="97"/>
        <v/>
      </c>
      <c r="FG19" s="12" t="str">
        <f t="shared" si="98"/>
        <v/>
      </c>
      <c r="FH19" s="12" t="str">
        <f t="shared" si="99"/>
        <v/>
      </c>
      <c r="FI19" s="12" t="str">
        <f t="shared" si="100"/>
        <v/>
      </c>
      <c r="FJ19" s="12" t="str">
        <f t="shared" si="101"/>
        <v/>
      </c>
      <c r="FK19" s="12" t="str">
        <f t="shared" si="102"/>
        <v/>
      </c>
      <c r="FL19" s="12" t="str">
        <f t="shared" si="103"/>
        <v/>
      </c>
      <c r="FM19" s="12" t="str">
        <f t="shared" si="104"/>
        <v/>
      </c>
      <c r="FN19" s="12" t="str">
        <f t="shared" si="105"/>
        <v/>
      </c>
      <c r="FO19" s="12" t="str">
        <f t="shared" si="106"/>
        <v/>
      </c>
      <c r="FP19" s="12" t="str">
        <f t="shared" si="107"/>
        <v/>
      </c>
      <c r="FQ19" s="12" t="str">
        <f t="shared" si="108"/>
        <v/>
      </c>
      <c r="FR19" s="12" t="str">
        <f t="shared" si="109"/>
        <v/>
      </c>
      <c r="FS19" s="12" t="str">
        <f t="shared" si="110"/>
        <v/>
      </c>
      <c r="FT19" s="12" t="str">
        <f t="shared" si="111"/>
        <v/>
      </c>
      <c r="FU19" s="12" t="str">
        <f t="shared" si="112"/>
        <v/>
      </c>
      <c r="FV19" s="12" t="str">
        <f t="shared" si="113"/>
        <v/>
      </c>
      <c r="FW19" s="12" t="str">
        <f t="shared" si="114"/>
        <v/>
      </c>
      <c r="FX19" s="12" t="str">
        <f t="shared" si="115"/>
        <v/>
      </c>
      <c r="FY19" s="12" t="str">
        <f t="shared" si="116"/>
        <v/>
      </c>
      <c r="FZ19" s="12" t="str">
        <f t="shared" si="117"/>
        <v/>
      </c>
      <c r="GA19" s="12" t="str">
        <f t="shared" si="118"/>
        <v/>
      </c>
      <c r="GB19" s="12" t="str">
        <f t="shared" si="119"/>
        <v/>
      </c>
      <c r="GC19" s="12" t="str">
        <f t="shared" si="120"/>
        <v/>
      </c>
      <c r="GD19" s="12" t="str">
        <f t="shared" si="121"/>
        <v/>
      </c>
      <c r="GE19" s="12" t="str">
        <f t="shared" si="122"/>
        <v/>
      </c>
    </row>
    <row r="20" spans="1:187" x14ac:dyDescent="0.25">
      <c r="A20" t="str">
        <f>Data!B26</f>
        <v/>
      </c>
      <c r="B20" s="12" t="str">
        <f t="shared" si="2"/>
        <v/>
      </c>
      <c r="C20" s="12" t="str">
        <f>IFERROR(IF(Data!B26="","",VLOOKUP(B20,Data!$A$8:$DX$107,3,FALSE)),"")</f>
        <v/>
      </c>
      <c r="D20" s="12" t="str">
        <f>IFERROR(IF($A20="","",VLOOKUP($B20,Data!$A$8:$DX$107,64+D$1,FALSE)),"")</f>
        <v/>
      </c>
      <c r="E20" s="12" t="str">
        <f>IFERROR(IF($A20="","",VLOOKUP($B20,Data!$A$8:$DX$107,64+E$1,FALSE)),"")</f>
        <v/>
      </c>
      <c r="F20" s="12" t="str">
        <f>IFERROR(IF($A20="","",VLOOKUP($B20,Data!$A$8:$DX$107,64+F$1,FALSE)),"")</f>
        <v/>
      </c>
      <c r="G20" s="12" t="str">
        <f>IFERROR(IF($A20="","",VLOOKUP($B20,Data!$A$8:$DX$107,64+G$1,FALSE)),"")</f>
        <v/>
      </c>
      <c r="H20" s="12" t="str">
        <f>IFERROR(IF($A20="","",VLOOKUP($B20,Data!$A$8:$DX$107,64+H$1,FALSE)),"")</f>
        <v/>
      </c>
      <c r="I20" s="12" t="str">
        <f>IFERROR(IF($A20="","",VLOOKUP($B20,Data!$A$8:$DX$107,64+I$1,FALSE)),"")</f>
        <v/>
      </c>
      <c r="J20" s="12" t="str">
        <f>IFERROR(IF($A20="","",VLOOKUP($B20,Data!$A$8:$DX$107,64+J$1,FALSE)),"")</f>
        <v/>
      </c>
      <c r="K20" s="12" t="str">
        <f>IFERROR(IF($A20="","",VLOOKUP($B20,Data!$A$8:$DX$107,64+K$1,FALSE)),"")</f>
        <v/>
      </c>
      <c r="L20" s="12" t="str">
        <f>IFERROR(IF($A20="","",VLOOKUP($B20,Data!$A$8:$DX$107,64+L$1,FALSE)),"")</f>
        <v/>
      </c>
      <c r="M20" s="12" t="str">
        <f>IFERROR(IF($A20="","",VLOOKUP($B20,Data!$A$8:$DX$107,64+M$1,FALSE)),"")</f>
        <v/>
      </c>
      <c r="N20" s="12" t="str">
        <f>IFERROR(IF($A20="","",VLOOKUP($B20,Data!$A$8:$DX$107,64+N$1,FALSE)),"")</f>
        <v/>
      </c>
      <c r="O20" s="12" t="str">
        <f>IFERROR(IF($A20="","",VLOOKUP($B20,Data!$A$8:$DX$107,64+O$1,FALSE)),"")</f>
        <v/>
      </c>
      <c r="P20" s="12" t="str">
        <f>IFERROR(IF($A20="","",VLOOKUP($B20,Data!$A$8:$DX$107,64+P$1,FALSE)),"")</f>
        <v/>
      </c>
      <c r="Q20" s="12" t="str">
        <f>IFERROR(IF($A20="","",VLOOKUP($B20,Data!$A$8:$DX$107,64+Q$1,FALSE)),"")</f>
        <v/>
      </c>
      <c r="R20" s="12" t="str">
        <f>IFERROR(IF($A20="","",VLOOKUP($B20,Data!$A$8:$DX$107,64+R$1,FALSE)),"")</f>
        <v/>
      </c>
      <c r="S20" s="12" t="str">
        <f>IFERROR(IF($A20="","",VLOOKUP($B20,Data!$A$8:$DX$107,64+S$1,FALSE)),"")</f>
        <v/>
      </c>
      <c r="T20" s="12" t="str">
        <f>IFERROR(IF($A20="","",VLOOKUP($B20,Data!$A$8:$DX$107,64+T$1,FALSE)),"")</f>
        <v/>
      </c>
      <c r="U20" s="12" t="str">
        <f>IFERROR(IF($A20="","",VLOOKUP($B20,Data!$A$8:$DX$107,64+U$1,FALSE)),"")</f>
        <v/>
      </c>
      <c r="V20" s="12" t="str">
        <f>IFERROR(IF($A20="","",VLOOKUP($B20,Data!$A$8:$DX$107,64+V$1,FALSE)),"")</f>
        <v/>
      </c>
      <c r="W20" s="12" t="str">
        <f>IFERROR(IF($A20="","",VLOOKUP($B20,Data!$A$8:$DX$107,64+W$1,FALSE)),"")</f>
        <v/>
      </c>
      <c r="X20" s="12" t="str">
        <f>IFERROR(IF($A20="","",VLOOKUP($B20,Data!$A$8:$DX$107,64+X$1,FALSE)),"")</f>
        <v/>
      </c>
      <c r="Y20" s="12" t="str">
        <f>IFERROR(IF($A20="","",VLOOKUP($B20,Data!$A$8:$DX$107,64+Y$1,FALSE)),"")</f>
        <v/>
      </c>
      <c r="Z20" s="12" t="str">
        <f>IFERROR(IF($A20="","",VLOOKUP($B20,Data!$A$8:$DX$107,64+Z$1,FALSE)),"")</f>
        <v/>
      </c>
      <c r="AA20" s="12" t="str">
        <f>IFERROR(IF($A20="","",VLOOKUP($B20,Data!$A$8:$DX$107,64+AA$1,FALSE)),"")</f>
        <v/>
      </c>
      <c r="AB20" s="12" t="str">
        <f>IFERROR(IF($A20="","",VLOOKUP($B20,Data!$A$8:$DX$107,64+AB$1,FALSE)),"")</f>
        <v/>
      </c>
      <c r="AC20" s="12" t="str">
        <f>IFERROR(IF($A20="","",VLOOKUP($B20,Data!$A$8:$DX$107,64+AC$1,FALSE)),"")</f>
        <v/>
      </c>
      <c r="AD20" s="12" t="str">
        <f>IFERROR(IF($A20="","",VLOOKUP($B20,Data!$A$8:$DX$107,64+AD$1,FALSE)),"")</f>
        <v/>
      </c>
      <c r="AE20" s="12" t="str">
        <f>IFERROR(IF($A20="","",VLOOKUP($B20,Data!$A$8:$DX$107,64+AE$1,FALSE)),"")</f>
        <v/>
      </c>
      <c r="AF20" s="12" t="str">
        <f>IFERROR(IF($A20="","",VLOOKUP($B20,Data!$A$8:$DX$107,64+AF$1,FALSE)),"")</f>
        <v/>
      </c>
      <c r="AG20" s="12" t="str">
        <f>IFERROR(IF($A20="","",VLOOKUP($B20,Data!$A$8:$DX$107,64+AG$1,FALSE)),"")</f>
        <v/>
      </c>
      <c r="AH20" s="12" t="str">
        <f>IFERROR(IF($A20="","",VLOOKUP($B20,Data!$A$8:$DX$107,64+AH$1,FALSE)),"")</f>
        <v/>
      </c>
      <c r="AI20" s="12" t="str">
        <f>IFERROR(IF($A20="","",VLOOKUP($B20,Data!$A$8:$DX$107,64+AI$1,FALSE)),"")</f>
        <v/>
      </c>
      <c r="AJ20" s="12" t="str">
        <f>IFERROR(IF($A20="","",VLOOKUP($B20,Data!$A$8:$DX$107,64+AJ$1,FALSE)),"")</f>
        <v/>
      </c>
      <c r="AK20" s="12" t="str">
        <f>IFERROR(IF($A20="","",VLOOKUP($B20,Data!$A$8:$DX$107,64+AK$1,FALSE)),"")</f>
        <v/>
      </c>
      <c r="AL20" s="12" t="str">
        <f>IFERROR(IF($A20="","",VLOOKUP($B20,Data!$A$8:$DX$107,64+AL$1,FALSE)),"")</f>
        <v/>
      </c>
      <c r="AM20" s="12" t="str">
        <f>IFERROR(IF($A20="","",VLOOKUP($B20,Data!$A$8:$DX$107,64+AM$1,FALSE)),"")</f>
        <v/>
      </c>
      <c r="AN20" s="12" t="str">
        <f>IFERROR(IF($A20="","",VLOOKUP($B20,Data!$A$8:$DX$107,64+AN$1,FALSE)),"")</f>
        <v/>
      </c>
      <c r="AO20" s="12" t="str">
        <f>IFERROR(IF($A20="","",VLOOKUP($B20,Data!$A$8:$DX$107,64+AO$1,FALSE)),"")</f>
        <v/>
      </c>
      <c r="AP20" s="12" t="str">
        <f>IFERROR(IF($A20="","",VLOOKUP($B20,Data!$A$8:$DX$107,64+AP$1,FALSE)),"")</f>
        <v/>
      </c>
      <c r="AQ20" s="12" t="str">
        <f>IFERROR(IF($A20="","",VLOOKUP($B20,Data!$A$8:$DX$107,64+AQ$1,FALSE)),"")</f>
        <v/>
      </c>
      <c r="AR20" s="12" t="str">
        <f>IFERROR(IF($A20="","",VLOOKUP($B20,Data!$A$8:$DX$107,64+AR$1,FALSE)),"")</f>
        <v/>
      </c>
      <c r="AS20" s="12" t="str">
        <f>IFERROR(IF($A20="","",VLOOKUP($B20,Data!$A$8:$DX$107,64+AS$1,FALSE)),"")</f>
        <v/>
      </c>
      <c r="AT20" s="12" t="str">
        <f>IFERROR(IF($A20="","",VLOOKUP($B20,Data!$A$8:$DX$107,64+AT$1,FALSE)),"")</f>
        <v/>
      </c>
      <c r="AU20" s="12" t="str">
        <f>IFERROR(IF($A20="","",VLOOKUP($B20,Data!$A$8:$DX$107,64+AU$1,FALSE)),"")</f>
        <v/>
      </c>
      <c r="AV20" s="12" t="str">
        <f>IFERROR(IF($A20="","",VLOOKUP($B20,Data!$A$8:$DX$107,64+AV$1,FALSE)),"")</f>
        <v/>
      </c>
      <c r="AW20" s="12" t="str">
        <f>IFERROR(IF($A20="","",VLOOKUP($B20,Data!$A$8:$DX$107,64+AW$1,FALSE)),"")</f>
        <v/>
      </c>
      <c r="AX20" s="12" t="str">
        <f>IFERROR(IF($A20="","",VLOOKUP($B20,Data!$A$8:$DX$107,64+AX$1,FALSE)),"")</f>
        <v/>
      </c>
      <c r="AY20" s="12" t="str">
        <f>IFERROR(IF($A20="","",VLOOKUP($B20,Data!$A$8:$DX$107,64+AY$1,FALSE)),"")</f>
        <v/>
      </c>
      <c r="AZ20" s="12" t="str">
        <f>IFERROR(IF($A20="","",VLOOKUP($B20,Data!$A$8:$DX$107,64+AZ$1,FALSE)),"")</f>
        <v/>
      </c>
      <c r="BA20" s="12" t="str">
        <f>IFERROR(IF($A20="","",VLOOKUP($B20,Data!$A$8:$DX$107,64+BA$1,FALSE)),"")</f>
        <v/>
      </c>
      <c r="BB20" s="12" t="str">
        <f>IFERROR(IF($A20="","",VLOOKUP($B20,Data!$A$8:$DX$107,64+BB$1,FALSE)),"")</f>
        <v/>
      </c>
      <c r="BC20" s="12" t="str">
        <f>IFERROR(IF($A20="","",VLOOKUP($B20,Data!$A$8:$DX$107,64+BC$1,FALSE)),"")</f>
        <v/>
      </c>
      <c r="BD20" s="12" t="str">
        <f>IFERROR(IF($A20="","",VLOOKUP($B20,Data!$A$8:$DX$107,64+BD$1,FALSE)),"")</f>
        <v/>
      </c>
      <c r="BE20" s="12" t="str">
        <f>IFERROR(IF($A20="","",VLOOKUP($B20,Data!$A$8:$DX$107,64+BE$1,FALSE)),"")</f>
        <v/>
      </c>
      <c r="BF20" s="12" t="str">
        <f>IFERROR(IF($A20="","",VLOOKUP($B20,Data!$A$8:$DX$107,64+BF$1,FALSE)),"")</f>
        <v/>
      </c>
      <c r="BG20" s="12" t="str">
        <f>IFERROR(IF($A20="","",VLOOKUP($B20,Data!$A$8:$DX$107,64+BG$1,FALSE)),"")</f>
        <v/>
      </c>
      <c r="BH20" s="12" t="str">
        <f>IFERROR(IF($A20="","",VLOOKUP($B20,Data!$A$8:$DX$107,64+BH$1,FALSE)),"")</f>
        <v/>
      </c>
      <c r="BI20" s="12" t="str">
        <f>IFERROR(IF($A20="","",VLOOKUP($B20,Data!$A$8:$DX$107,64+BI$1,FALSE)),"")</f>
        <v/>
      </c>
      <c r="BJ20" s="12" t="str">
        <f>IFERROR(IF($A20="","",VLOOKUP($B20,Data!$A$8:$DX$107,64+BJ$1,FALSE)),"")</f>
        <v/>
      </c>
      <c r="BK20" s="12" t="str">
        <f>IFERROR(IF($A20="","",VLOOKUP($B20,Data!$A$8:$DX$107,64+BK$1,FALSE)),"")</f>
        <v/>
      </c>
      <c r="BL20" s="12" t="str">
        <f>IFERROR(IF($A20="","",VLOOKUP($B20,Data!$A$8:$DX$107,125,FALSE)),"")</f>
        <v/>
      </c>
      <c r="BM20" s="12" t="str">
        <f>IFERROR(IF($A20="","",VLOOKUP($B20,Data!$A$8:$DX$107,126,FALSE)),"")</f>
        <v/>
      </c>
      <c r="BN20" s="31" t="str">
        <f>IFERROR(IF($A20="","",VLOOKUP($B20,Data!$A$8:$DX$107,127,FALSE)),"")</f>
        <v/>
      </c>
      <c r="BO20" s="12" t="str">
        <f>IF(A20="","",IF(B20&lt;=Registrasi!$E$7/2,"Atas",IF(B20&gt;(Registrasi!$E$7+1)/2,"Bawah","Tengah")))</f>
        <v/>
      </c>
      <c r="BP20" s="12" t="str">
        <f t="shared" si="3"/>
        <v/>
      </c>
      <c r="BQ20" s="12" t="str">
        <f t="shared" si="4"/>
        <v/>
      </c>
      <c r="BR20" s="12" t="str">
        <f t="shared" si="5"/>
        <v/>
      </c>
      <c r="BS20" s="12" t="str">
        <f t="shared" si="6"/>
        <v/>
      </c>
      <c r="BT20" s="12" t="str">
        <f t="shared" si="7"/>
        <v/>
      </c>
      <c r="BU20" s="12" t="str">
        <f t="shared" si="8"/>
        <v/>
      </c>
      <c r="BV20" s="12" t="str">
        <f t="shared" si="9"/>
        <v/>
      </c>
      <c r="BW20" s="12" t="str">
        <f t="shared" si="10"/>
        <v/>
      </c>
      <c r="BX20" s="12" t="str">
        <f t="shared" si="11"/>
        <v/>
      </c>
      <c r="BY20" s="12" t="str">
        <f t="shared" si="12"/>
        <v/>
      </c>
      <c r="BZ20" s="12" t="str">
        <f t="shared" si="13"/>
        <v/>
      </c>
      <c r="CA20" s="12" t="str">
        <f t="shared" si="14"/>
        <v/>
      </c>
      <c r="CB20" s="12" t="str">
        <f t="shared" si="15"/>
        <v/>
      </c>
      <c r="CC20" s="12" t="str">
        <f t="shared" si="16"/>
        <v/>
      </c>
      <c r="CD20" s="12" t="str">
        <f t="shared" si="17"/>
        <v/>
      </c>
      <c r="CE20" s="12" t="str">
        <f t="shared" si="18"/>
        <v/>
      </c>
      <c r="CF20" s="12" t="str">
        <f t="shared" si="19"/>
        <v/>
      </c>
      <c r="CG20" s="12" t="str">
        <f t="shared" si="20"/>
        <v/>
      </c>
      <c r="CH20" s="12" t="str">
        <f t="shared" si="21"/>
        <v/>
      </c>
      <c r="CI20" s="12" t="str">
        <f t="shared" si="22"/>
        <v/>
      </c>
      <c r="CJ20" s="12" t="str">
        <f t="shared" si="23"/>
        <v/>
      </c>
      <c r="CK20" s="12" t="str">
        <f t="shared" si="24"/>
        <v/>
      </c>
      <c r="CL20" s="12" t="str">
        <f t="shared" si="25"/>
        <v/>
      </c>
      <c r="CM20" s="12" t="str">
        <f t="shared" si="26"/>
        <v/>
      </c>
      <c r="CN20" s="12" t="str">
        <f t="shared" si="27"/>
        <v/>
      </c>
      <c r="CO20" s="12" t="str">
        <f t="shared" si="28"/>
        <v/>
      </c>
      <c r="CP20" s="12" t="str">
        <f t="shared" si="29"/>
        <v/>
      </c>
      <c r="CQ20" s="12" t="str">
        <f t="shared" si="30"/>
        <v/>
      </c>
      <c r="CR20" s="12" t="str">
        <f t="shared" si="31"/>
        <v/>
      </c>
      <c r="CS20" s="12" t="str">
        <f t="shared" si="32"/>
        <v/>
      </c>
      <c r="CT20" s="12" t="str">
        <f t="shared" si="33"/>
        <v/>
      </c>
      <c r="CU20" s="12" t="str">
        <f t="shared" si="34"/>
        <v/>
      </c>
      <c r="CV20" s="12" t="str">
        <f t="shared" si="35"/>
        <v/>
      </c>
      <c r="CW20" s="12" t="str">
        <f t="shared" si="36"/>
        <v/>
      </c>
      <c r="CX20" s="12" t="str">
        <f t="shared" si="37"/>
        <v/>
      </c>
      <c r="CY20" s="12" t="str">
        <f t="shared" si="38"/>
        <v/>
      </c>
      <c r="CZ20" s="12" t="str">
        <f t="shared" si="39"/>
        <v/>
      </c>
      <c r="DA20" s="12" t="str">
        <f t="shared" si="40"/>
        <v/>
      </c>
      <c r="DB20" s="12" t="str">
        <f t="shared" si="41"/>
        <v/>
      </c>
      <c r="DC20" s="12" t="str">
        <f t="shared" si="42"/>
        <v/>
      </c>
      <c r="DD20" s="12" t="str">
        <f t="shared" si="43"/>
        <v/>
      </c>
      <c r="DE20" s="12" t="str">
        <f t="shared" si="44"/>
        <v/>
      </c>
      <c r="DF20" s="12" t="str">
        <f t="shared" si="45"/>
        <v/>
      </c>
      <c r="DG20" s="12" t="str">
        <f t="shared" si="46"/>
        <v/>
      </c>
      <c r="DH20" s="12" t="str">
        <f t="shared" si="47"/>
        <v/>
      </c>
      <c r="DI20" s="12" t="str">
        <f t="shared" si="48"/>
        <v/>
      </c>
      <c r="DJ20" s="12" t="str">
        <f t="shared" si="49"/>
        <v/>
      </c>
      <c r="DK20" s="12" t="str">
        <f t="shared" si="50"/>
        <v/>
      </c>
      <c r="DL20" s="12" t="str">
        <f t="shared" si="51"/>
        <v/>
      </c>
      <c r="DM20" s="12" t="str">
        <f t="shared" si="52"/>
        <v/>
      </c>
      <c r="DN20" s="12" t="str">
        <f t="shared" si="53"/>
        <v/>
      </c>
      <c r="DO20" s="12" t="str">
        <f t="shared" si="54"/>
        <v/>
      </c>
      <c r="DP20" s="12" t="str">
        <f t="shared" si="55"/>
        <v/>
      </c>
      <c r="DQ20" s="12" t="str">
        <f t="shared" si="56"/>
        <v/>
      </c>
      <c r="DR20" s="12" t="str">
        <f t="shared" si="57"/>
        <v/>
      </c>
      <c r="DS20" s="12" t="str">
        <f t="shared" si="58"/>
        <v/>
      </c>
      <c r="DT20" s="12" t="str">
        <f t="shared" si="59"/>
        <v/>
      </c>
      <c r="DU20" s="12" t="str">
        <f t="shared" si="60"/>
        <v/>
      </c>
      <c r="DV20" s="12" t="str">
        <f t="shared" si="61"/>
        <v/>
      </c>
      <c r="DW20" s="12" t="str">
        <f t="shared" si="62"/>
        <v/>
      </c>
      <c r="DX20" s="12" t="str">
        <f t="shared" si="63"/>
        <v/>
      </c>
      <c r="DY20" s="12" t="str">
        <f t="shared" si="64"/>
        <v/>
      </c>
      <c r="DZ20" s="12" t="str">
        <f t="shared" si="65"/>
        <v/>
      </c>
      <c r="EA20" s="12" t="str">
        <f t="shared" si="66"/>
        <v/>
      </c>
      <c r="EB20" s="12" t="str">
        <f t="shared" si="67"/>
        <v/>
      </c>
      <c r="EC20" s="12" t="str">
        <f t="shared" si="68"/>
        <v/>
      </c>
      <c r="ED20" s="12" t="str">
        <f t="shared" si="69"/>
        <v/>
      </c>
      <c r="EE20" s="12" t="str">
        <f t="shared" si="70"/>
        <v/>
      </c>
      <c r="EF20" s="12" t="str">
        <f t="shared" si="71"/>
        <v/>
      </c>
      <c r="EG20" s="12" t="str">
        <f t="shared" si="72"/>
        <v/>
      </c>
      <c r="EH20" s="12" t="str">
        <f t="shared" si="73"/>
        <v/>
      </c>
      <c r="EI20" s="12" t="str">
        <f t="shared" si="74"/>
        <v/>
      </c>
      <c r="EJ20" s="12" t="str">
        <f t="shared" si="75"/>
        <v/>
      </c>
      <c r="EK20" s="12" t="str">
        <f t="shared" si="76"/>
        <v/>
      </c>
      <c r="EL20" s="12" t="str">
        <f t="shared" si="77"/>
        <v/>
      </c>
      <c r="EM20" s="12" t="str">
        <f t="shared" si="78"/>
        <v/>
      </c>
      <c r="EN20" s="12" t="str">
        <f t="shared" si="79"/>
        <v/>
      </c>
      <c r="EO20" s="12" t="str">
        <f t="shared" si="80"/>
        <v/>
      </c>
      <c r="EP20" s="12" t="str">
        <f t="shared" si="81"/>
        <v/>
      </c>
      <c r="EQ20" s="12" t="str">
        <f t="shared" si="82"/>
        <v/>
      </c>
      <c r="ER20" s="12" t="str">
        <f t="shared" si="83"/>
        <v/>
      </c>
      <c r="ES20" s="12" t="str">
        <f t="shared" si="84"/>
        <v/>
      </c>
      <c r="ET20" s="12" t="str">
        <f t="shared" si="85"/>
        <v/>
      </c>
      <c r="EU20" s="12" t="str">
        <f t="shared" si="86"/>
        <v/>
      </c>
      <c r="EV20" s="12" t="str">
        <f t="shared" si="87"/>
        <v/>
      </c>
      <c r="EW20" s="12" t="str">
        <f t="shared" si="88"/>
        <v/>
      </c>
      <c r="EX20" s="12" t="str">
        <f t="shared" si="89"/>
        <v/>
      </c>
      <c r="EY20" s="12" t="str">
        <f t="shared" si="90"/>
        <v/>
      </c>
      <c r="EZ20" s="12" t="str">
        <f t="shared" si="91"/>
        <v/>
      </c>
      <c r="FA20" s="12" t="str">
        <f t="shared" si="92"/>
        <v/>
      </c>
      <c r="FB20" s="12" t="str">
        <f t="shared" si="93"/>
        <v/>
      </c>
      <c r="FC20" s="12" t="str">
        <f t="shared" si="94"/>
        <v/>
      </c>
      <c r="FD20" s="12" t="str">
        <f t="shared" si="95"/>
        <v/>
      </c>
      <c r="FE20" s="12" t="str">
        <f t="shared" si="96"/>
        <v/>
      </c>
      <c r="FF20" s="12" t="str">
        <f t="shared" si="97"/>
        <v/>
      </c>
      <c r="FG20" s="12" t="str">
        <f t="shared" si="98"/>
        <v/>
      </c>
      <c r="FH20" s="12" t="str">
        <f t="shared" si="99"/>
        <v/>
      </c>
      <c r="FI20" s="12" t="str">
        <f t="shared" si="100"/>
        <v/>
      </c>
      <c r="FJ20" s="12" t="str">
        <f t="shared" si="101"/>
        <v/>
      </c>
      <c r="FK20" s="12" t="str">
        <f t="shared" si="102"/>
        <v/>
      </c>
      <c r="FL20" s="12" t="str">
        <f t="shared" si="103"/>
        <v/>
      </c>
      <c r="FM20" s="12" t="str">
        <f t="shared" si="104"/>
        <v/>
      </c>
      <c r="FN20" s="12" t="str">
        <f t="shared" si="105"/>
        <v/>
      </c>
      <c r="FO20" s="12" t="str">
        <f t="shared" si="106"/>
        <v/>
      </c>
      <c r="FP20" s="12" t="str">
        <f t="shared" si="107"/>
        <v/>
      </c>
      <c r="FQ20" s="12" t="str">
        <f t="shared" si="108"/>
        <v/>
      </c>
      <c r="FR20" s="12" t="str">
        <f t="shared" si="109"/>
        <v/>
      </c>
      <c r="FS20" s="12" t="str">
        <f t="shared" si="110"/>
        <v/>
      </c>
      <c r="FT20" s="12" t="str">
        <f t="shared" si="111"/>
        <v/>
      </c>
      <c r="FU20" s="12" t="str">
        <f t="shared" si="112"/>
        <v/>
      </c>
      <c r="FV20" s="12" t="str">
        <f t="shared" si="113"/>
        <v/>
      </c>
      <c r="FW20" s="12" t="str">
        <f t="shared" si="114"/>
        <v/>
      </c>
      <c r="FX20" s="12" t="str">
        <f t="shared" si="115"/>
        <v/>
      </c>
      <c r="FY20" s="12" t="str">
        <f t="shared" si="116"/>
        <v/>
      </c>
      <c r="FZ20" s="12" t="str">
        <f t="shared" si="117"/>
        <v/>
      </c>
      <c r="GA20" s="12" t="str">
        <f t="shared" si="118"/>
        <v/>
      </c>
      <c r="GB20" s="12" t="str">
        <f t="shared" si="119"/>
        <v/>
      </c>
      <c r="GC20" s="12" t="str">
        <f t="shared" si="120"/>
        <v/>
      </c>
      <c r="GD20" s="12" t="str">
        <f t="shared" si="121"/>
        <v/>
      </c>
      <c r="GE20" s="12" t="str">
        <f t="shared" si="122"/>
        <v/>
      </c>
    </row>
    <row r="21" spans="1:187" x14ac:dyDescent="0.25">
      <c r="A21" t="str">
        <f>Data!B27</f>
        <v/>
      </c>
      <c r="B21" s="12" t="str">
        <f t="shared" si="2"/>
        <v/>
      </c>
      <c r="C21" s="12" t="str">
        <f>IFERROR(IF(Data!B27="","",VLOOKUP(B21,Data!$A$8:$DX$107,3,FALSE)),"")</f>
        <v/>
      </c>
      <c r="D21" s="12" t="str">
        <f>IFERROR(IF($A21="","",VLOOKUP($B21,Data!$A$8:$DX$107,64+D$1,FALSE)),"")</f>
        <v/>
      </c>
      <c r="E21" s="12" t="str">
        <f>IFERROR(IF($A21="","",VLOOKUP($B21,Data!$A$8:$DX$107,64+E$1,FALSE)),"")</f>
        <v/>
      </c>
      <c r="F21" s="12" t="str">
        <f>IFERROR(IF($A21="","",VLOOKUP($B21,Data!$A$8:$DX$107,64+F$1,FALSE)),"")</f>
        <v/>
      </c>
      <c r="G21" s="12" t="str">
        <f>IFERROR(IF($A21="","",VLOOKUP($B21,Data!$A$8:$DX$107,64+G$1,FALSE)),"")</f>
        <v/>
      </c>
      <c r="H21" s="12" t="str">
        <f>IFERROR(IF($A21="","",VLOOKUP($B21,Data!$A$8:$DX$107,64+H$1,FALSE)),"")</f>
        <v/>
      </c>
      <c r="I21" s="12" t="str">
        <f>IFERROR(IF($A21="","",VLOOKUP($B21,Data!$A$8:$DX$107,64+I$1,FALSE)),"")</f>
        <v/>
      </c>
      <c r="J21" s="12" t="str">
        <f>IFERROR(IF($A21="","",VLOOKUP($B21,Data!$A$8:$DX$107,64+J$1,FALSE)),"")</f>
        <v/>
      </c>
      <c r="K21" s="12" t="str">
        <f>IFERROR(IF($A21="","",VLOOKUP($B21,Data!$A$8:$DX$107,64+K$1,FALSE)),"")</f>
        <v/>
      </c>
      <c r="L21" s="12" t="str">
        <f>IFERROR(IF($A21="","",VLOOKUP($B21,Data!$A$8:$DX$107,64+L$1,FALSE)),"")</f>
        <v/>
      </c>
      <c r="M21" s="12" t="str">
        <f>IFERROR(IF($A21="","",VLOOKUP($B21,Data!$A$8:$DX$107,64+M$1,FALSE)),"")</f>
        <v/>
      </c>
      <c r="N21" s="12" t="str">
        <f>IFERROR(IF($A21="","",VLOOKUP($B21,Data!$A$8:$DX$107,64+N$1,FALSE)),"")</f>
        <v/>
      </c>
      <c r="O21" s="12" t="str">
        <f>IFERROR(IF($A21="","",VLOOKUP($B21,Data!$A$8:$DX$107,64+O$1,FALSE)),"")</f>
        <v/>
      </c>
      <c r="P21" s="12" t="str">
        <f>IFERROR(IF($A21="","",VLOOKUP($B21,Data!$A$8:$DX$107,64+P$1,FALSE)),"")</f>
        <v/>
      </c>
      <c r="Q21" s="12" t="str">
        <f>IFERROR(IF($A21="","",VLOOKUP($B21,Data!$A$8:$DX$107,64+Q$1,FALSE)),"")</f>
        <v/>
      </c>
      <c r="R21" s="12" t="str">
        <f>IFERROR(IF($A21="","",VLOOKUP($B21,Data!$A$8:$DX$107,64+R$1,FALSE)),"")</f>
        <v/>
      </c>
      <c r="S21" s="12" t="str">
        <f>IFERROR(IF($A21="","",VLOOKUP($B21,Data!$A$8:$DX$107,64+S$1,FALSE)),"")</f>
        <v/>
      </c>
      <c r="T21" s="12" t="str">
        <f>IFERROR(IF($A21="","",VLOOKUP($B21,Data!$A$8:$DX$107,64+T$1,FALSE)),"")</f>
        <v/>
      </c>
      <c r="U21" s="12" t="str">
        <f>IFERROR(IF($A21="","",VLOOKUP($B21,Data!$A$8:$DX$107,64+U$1,FALSE)),"")</f>
        <v/>
      </c>
      <c r="V21" s="12" t="str">
        <f>IFERROR(IF($A21="","",VLOOKUP($B21,Data!$A$8:$DX$107,64+V$1,FALSE)),"")</f>
        <v/>
      </c>
      <c r="W21" s="12" t="str">
        <f>IFERROR(IF($A21="","",VLOOKUP($B21,Data!$A$8:$DX$107,64+W$1,FALSE)),"")</f>
        <v/>
      </c>
      <c r="X21" s="12" t="str">
        <f>IFERROR(IF($A21="","",VLOOKUP($B21,Data!$A$8:$DX$107,64+X$1,FALSE)),"")</f>
        <v/>
      </c>
      <c r="Y21" s="12" t="str">
        <f>IFERROR(IF($A21="","",VLOOKUP($B21,Data!$A$8:$DX$107,64+Y$1,FALSE)),"")</f>
        <v/>
      </c>
      <c r="Z21" s="12" t="str">
        <f>IFERROR(IF($A21="","",VLOOKUP($B21,Data!$A$8:$DX$107,64+Z$1,FALSE)),"")</f>
        <v/>
      </c>
      <c r="AA21" s="12" t="str">
        <f>IFERROR(IF($A21="","",VLOOKUP($B21,Data!$A$8:$DX$107,64+AA$1,FALSE)),"")</f>
        <v/>
      </c>
      <c r="AB21" s="12" t="str">
        <f>IFERROR(IF($A21="","",VLOOKUP($B21,Data!$A$8:$DX$107,64+AB$1,FALSE)),"")</f>
        <v/>
      </c>
      <c r="AC21" s="12" t="str">
        <f>IFERROR(IF($A21="","",VLOOKUP($B21,Data!$A$8:$DX$107,64+AC$1,FALSE)),"")</f>
        <v/>
      </c>
      <c r="AD21" s="12" t="str">
        <f>IFERROR(IF($A21="","",VLOOKUP($B21,Data!$A$8:$DX$107,64+AD$1,FALSE)),"")</f>
        <v/>
      </c>
      <c r="AE21" s="12" t="str">
        <f>IFERROR(IF($A21="","",VLOOKUP($B21,Data!$A$8:$DX$107,64+AE$1,FALSE)),"")</f>
        <v/>
      </c>
      <c r="AF21" s="12" t="str">
        <f>IFERROR(IF($A21="","",VLOOKUP($B21,Data!$A$8:$DX$107,64+AF$1,FALSE)),"")</f>
        <v/>
      </c>
      <c r="AG21" s="12" t="str">
        <f>IFERROR(IF($A21="","",VLOOKUP($B21,Data!$A$8:$DX$107,64+AG$1,FALSE)),"")</f>
        <v/>
      </c>
      <c r="AH21" s="12" t="str">
        <f>IFERROR(IF($A21="","",VLOOKUP($B21,Data!$A$8:$DX$107,64+AH$1,FALSE)),"")</f>
        <v/>
      </c>
      <c r="AI21" s="12" t="str">
        <f>IFERROR(IF($A21="","",VLOOKUP($B21,Data!$A$8:$DX$107,64+AI$1,FALSE)),"")</f>
        <v/>
      </c>
      <c r="AJ21" s="12" t="str">
        <f>IFERROR(IF($A21="","",VLOOKUP($B21,Data!$A$8:$DX$107,64+AJ$1,FALSE)),"")</f>
        <v/>
      </c>
      <c r="AK21" s="12" t="str">
        <f>IFERROR(IF($A21="","",VLOOKUP($B21,Data!$A$8:$DX$107,64+AK$1,FALSE)),"")</f>
        <v/>
      </c>
      <c r="AL21" s="12" t="str">
        <f>IFERROR(IF($A21="","",VLOOKUP($B21,Data!$A$8:$DX$107,64+AL$1,FALSE)),"")</f>
        <v/>
      </c>
      <c r="AM21" s="12" t="str">
        <f>IFERROR(IF($A21="","",VLOOKUP($B21,Data!$A$8:$DX$107,64+AM$1,FALSE)),"")</f>
        <v/>
      </c>
      <c r="AN21" s="12" t="str">
        <f>IFERROR(IF($A21="","",VLOOKUP($B21,Data!$A$8:$DX$107,64+AN$1,FALSE)),"")</f>
        <v/>
      </c>
      <c r="AO21" s="12" t="str">
        <f>IFERROR(IF($A21="","",VLOOKUP($B21,Data!$A$8:$DX$107,64+AO$1,FALSE)),"")</f>
        <v/>
      </c>
      <c r="AP21" s="12" t="str">
        <f>IFERROR(IF($A21="","",VLOOKUP($B21,Data!$A$8:$DX$107,64+AP$1,FALSE)),"")</f>
        <v/>
      </c>
      <c r="AQ21" s="12" t="str">
        <f>IFERROR(IF($A21="","",VLOOKUP($B21,Data!$A$8:$DX$107,64+AQ$1,FALSE)),"")</f>
        <v/>
      </c>
      <c r="AR21" s="12" t="str">
        <f>IFERROR(IF($A21="","",VLOOKUP($B21,Data!$A$8:$DX$107,64+AR$1,FALSE)),"")</f>
        <v/>
      </c>
      <c r="AS21" s="12" t="str">
        <f>IFERROR(IF($A21="","",VLOOKUP($B21,Data!$A$8:$DX$107,64+AS$1,FALSE)),"")</f>
        <v/>
      </c>
      <c r="AT21" s="12" t="str">
        <f>IFERROR(IF($A21="","",VLOOKUP($B21,Data!$A$8:$DX$107,64+AT$1,FALSE)),"")</f>
        <v/>
      </c>
      <c r="AU21" s="12" t="str">
        <f>IFERROR(IF($A21="","",VLOOKUP($B21,Data!$A$8:$DX$107,64+AU$1,FALSE)),"")</f>
        <v/>
      </c>
      <c r="AV21" s="12" t="str">
        <f>IFERROR(IF($A21="","",VLOOKUP($B21,Data!$A$8:$DX$107,64+AV$1,FALSE)),"")</f>
        <v/>
      </c>
      <c r="AW21" s="12" t="str">
        <f>IFERROR(IF($A21="","",VLOOKUP($B21,Data!$A$8:$DX$107,64+AW$1,FALSE)),"")</f>
        <v/>
      </c>
      <c r="AX21" s="12" t="str">
        <f>IFERROR(IF($A21="","",VLOOKUP($B21,Data!$A$8:$DX$107,64+AX$1,FALSE)),"")</f>
        <v/>
      </c>
      <c r="AY21" s="12" t="str">
        <f>IFERROR(IF($A21="","",VLOOKUP($B21,Data!$A$8:$DX$107,64+AY$1,FALSE)),"")</f>
        <v/>
      </c>
      <c r="AZ21" s="12" t="str">
        <f>IFERROR(IF($A21="","",VLOOKUP($B21,Data!$A$8:$DX$107,64+AZ$1,FALSE)),"")</f>
        <v/>
      </c>
      <c r="BA21" s="12" t="str">
        <f>IFERROR(IF($A21="","",VLOOKUP($B21,Data!$A$8:$DX$107,64+BA$1,FALSE)),"")</f>
        <v/>
      </c>
      <c r="BB21" s="12" t="str">
        <f>IFERROR(IF($A21="","",VLOOKUP($B21,Data!$A$8:$DX$107,64+BB$1,FALSE)),"")</f>
        <v/>
      </c>
      <c r="BC21" s="12" t="str">
        <f>IFERROR(IF($A21="","",VLOOKUP($B21,Data!$A$8:$DX$107,64+BC$1,FALSE)),"")</f>
        <v/>
      </c>
      <c r="BD21" s="12" t="str">
        <f>IFERROR(IF($A21="","",VLOOKUP($B21,Data!$A$8:$DX$107,64+BD$1,FALSE)),"")</f>
        <v/>
      </c>
      <c r="BE21" s="12" t="str">
        <f>IFERROR(IF($A21="","",VLOOKUP($B21,Data!$A$8:$DX$107,64+BE$1,FALSE)),"")</f>
        <v/>
      </c>
      <c r="BF21" s="12" t="str">
        <f>IFERROR(IF($A21="","",VLOOKUP($B21,Data!$A$8:$DX$107,64+BF$1,FALSE)),"")</f>
        <v/>
      </c>
      <c r="BG21" s="12" t="str">
        <f>IFERROR(IF($A21="","",VLOOKUP($B21,Data!$A$8:$DX$107,64+BG$1,FALSE)),"")</f>
        <v/>
      </c>
      <c r="BH21" s="12" t="str">
        <f>IFERROR(IF($A21="","",VLOOKUP($B21,Data!$A$8:$DX$107,64+BH$1,FALSE)),"")</f>
        <v/>
      </c>
      <c r="BI21" s="12" t="str">
        <f>IFERROR(IF($A21="","",VLOOKUP($B21,Data!$A$8:$DX$107,64+BI$1,FALSE)),"")</f>
        <v/>
      </c>
      <c r="BJ21" s="12" t="str">
        <f>IFERROR(IF($A21="","",VLOOKUP($B21,Data!$A$8:$DX$107,64+BJ$1,FALSE)),"")</f>
        <v/>
      </c>
      <c r="BK21" s="12" t="str">
        <f>IFERROR(IF($A21="","",VLOOKUP($B21,Data!$A$8:$DX$107,64+BK$1,FALSE)),"")</f>
        <v/>
      </c>
      <c r="BL21" s="12" t="str">
        <f>IFERROR(IF($A21="","",VLOOKUP($B21,Data!$A$8:$DX$107,125,FALSE)),"")</f>
        <v/>
      </c>
      <c r="BM21" s="12" t="str">
        <f>IFERROR(IF($A21="","",VLOOKUP($B21,Data!$A$8:$DX$107,126,FALSE)),"")</f>
        <v/>
      </c>
      <c r="BN21" s="31" t="str">
        <f>IFERROR(IF($A21="","",VLOOKUP($B21,Data!$A$8:$DX$107,127,FALSE)),"")</f>
        <v/>
      </c>
      <c r="BO21" s="12" t="str">
        <f>IF(A21="","",IF(B21&lt;=Registrasi!$E$7/2,"Atas",IF(B21&gt;(Registrasi!$E$7+1)/2,"Bawah","Tengah")))</f>
        <v/>
      </c>
      <c r="BP21" s="12" t="str">
        <f t="shared" si="3"/>
        <v/>
      </c>
      <c r="BQ21" s="12" t="str">
        <f t="shared" si="4"/>
        <v/>
      </c>
      <c r="BR21" s="12" t="str">
        <f t="shared" si="5"/>
        <v/>
      </c>
      <c r="BS21" s="12" t="str">
        <f t="shared" si="6"/>
        <v/>
      </c>
      <c r="BT21" s="12" t="str">
        <f t="shared" si="7"/>
        <v/>
      </c>
      <c r="BU21" s="12" t="str">
        <f t="shared" si="8"/>
        <v/>
      </c>
      <c r="BV21" s="12" t="str">
        <f t="shared" si="9"/>
        <v/>
      </c>
      <c r="BW21" s="12" t="str">
        <f t="shared" si="10"/>
        <v/>
      </c>
      <c r="BX21" s="12" t="str">
        <f t="shared" si="11"/>
        <v/>
      </c>
      <c r="BY21" s="12" t="str">
        <f t="shared" si="12"/>
        <v/>
      </c>
      <c r="BZ21" s="12" t="str">
        <f t="shared" si="13"/>
        <v/>
      </c>
      <c r="CA21" s="12" t="str">
        <f t="shared" si="14"/>
        <v/>
      </c>
      <c r="CB21" s="12" t="str">
        <f t="shared" si="15"/>
        <v/>
      </c>
      <c r="CC21" s="12" t="str">
        <f t="shared" si="16"/>
        <v/>
      </c>
      <c r="CD21" s="12" t="str">
        <f t="shared" si="17"/>
        <v/>
      </c>
      <c r="CE21" s="12" t="str">
        <f t="shared" si="18"/>
        <v/>
      </c>
      <c r="CF21" s="12" t="str">
        <f t="shared" si="19"/>
        <v/>
      </c>
      <c r="CG21" s="12" t="str">
        <f t="shared" si="20"/>
        <v/>
      </c>
      <c r="CH21" s="12" t="str">
        <f t="shared" si="21"/>
        <v/>
      </c>
      <c r="CI21" s="12" t="str">
        <f t="shared" si="22"/>
        <v/>
      </c>
      <c r="CJ21" s="12" t="str">
        <f t="shared" si="23"/>
        <v/>
      </c>
      <c r="CK21" s="12" t="str">
        <f t="shared" si="24"/>
        <v/>
      </c>
      <c r="CL21" s="12" t="str">
        <f t="shared" si="25"/>
        <v/>
      </c>
      <c r="CM21" s="12" t="str">
        <f t="shared" si="26"/>
        <v/>
      </c>
      <c r="CN21" s="12" t="str">
        <f t="shared" si="27"/>
        <v/>
      </c>
      <c r="CO21" s="12" t="str">
        <f t="shared" si="28"/>
        <v/>
      </c>
      <c r="CP21" s="12" t="str">
        <f t="shared" si="29"/>
        <v/>
      </c>
      <c r="CQ21" s="12" t="str">
        <f t="shared" si="30"/>
        <v/>
      </c>
      <c r="CR21" s="12" t="str">
        <f t="shared" si="31"/>
        <v/>
      </c>
      <c r="CS21" s="12" t="str">
        <f t="shared" si="32"/>
        <v/>
      </c>
      <c r="CT21" s="12" t="str">
        <f t="shared" si="33"/>
        <v/>
      </c>
      <c r="CU21" s="12" t="str">
        <f t="shared" si="34"/>
        <v/>
      </c>
      <c r="CV21" s="12" t="str">
        <f t="shared" si="35"/>
        <v/>
      </c>
      <c r="CW21" s="12" t="str">
        <f t="shared" si="36"/>
        <v/>
      </c>
      <c r="CX21" s="12" t="str">
        <f t="shared" si="37"/>
        <v/>
      </c>
      <c r="CY21" s="12" t="str">
        <f t="shared" si="38"/>
        <v/>
      </c>
      <c r="CZ21" s="12" t="str">
        <f t="shared" si="39"/>
        <v/>
      </c>
      <c r="DA21" s="12" t="str">
        <f t="shared" si="40"/>
        <v/>
      </c>
      <c r="DB21" s="12" t="str">
        <f t="shared" si="41"/>
        <v/>
      </c>
      <c r="DC21" s="12" t="str">
        <f t="shared" si="42"/>
        <v/>
      </c>
      <c r="DD21" s="12" t="str">
        <f t="shared" si="43"/>
        <v/>
      </c>
      <c r="DE21" s="12" t="str">
        <f t="shared" si="44"/>
        <v/>
      </c>
      <c r="DF21" s="12" t="str">
        <f t="shared" si="45"/>
        <v/>
      </c>
      <c r="DG21" s="12" t="str">
        <f t="shared" si="46"/>
        <v/>
      </c>
      <c r="DH21" s="12" t="str">
        <f t="shared" si="47"/>
        <v/>
      </c>
      <c r="DI21" s="12" t="str">
        <f t="shared" si="48"/>
        <v/>
      </c>
      <c r="DJ21" s="12" t="str">
        <f t="shared" si="49"/>
        <v/>
      </c>
      <c r="DK21" s="12" t="str">
        <f t="shared" si="50"/>
        <v/>
      </c>
      <c r="DL21" s="12" t="str">
        <f t="shared" si="51"/>
        <v/>
      </c>
      <c r="DM21" s="12" t="str">
        <f t="shared" si="52"/>
        <v/>
      </c>
      <c r="DN21" s="12" t="str">
        <f t="shared" si="53"/>
        <v/>
      </c>
      <c r="DO21" s="12" t="str">
        <f t="shared" si="54"/>
        <v/>
      </c>
      <c r="DP21" s="12" t="str">
        <f t="shared" si="55"/>
        <v/>
      </c>
      <c r="DQ21" s="12" t="str">
        <f t="shared" si="56"/>
        <v/>
      </c>
      <c r="DR21" s="12" t="str">
        <f t="shared" si="57"/>
        <v/>
      </c>
      <c r="DS21" s="12" t="str">
        <f t="shared" si="58"/>
        <v/>
      </c>
      <c r="DT21" s="12" t="str">
        <f t="shared" si="59"/>
        <v/>
      </c>
      <c r="DU21" s="12" t="str">
        <f t="shared" si="60"/>
        <v/>
      </c>
      <c r="DV21" s="12" t="str">
        <f t="shared" si="61"/>
        <v/>
      </c>
      <c r="DW21" s="12" t="str">
        <f t="shared" si="62"/>
        <v/>
      </c>
      <c r="DX21" s="12" t="str">
        <f t="shared" si="63"/>
        <v/>
      </c>
      <c r="DY21" s="12" t="str">
        <f t="shared" si="64"/>
        <v/>
      </c>
      <c r="DZ21" s="12" t="str">
        <f t="shared" si="65"/>
        <v/>
      </c>
      <c r="EA21" s="12" t="str">
        <f t="shared" si="66"/>
        <v/>
      </c>
      <c r="EB21" s="12" t="str">
        <f t="shared" si="67"/>
        <v/>
      </c>
      <c r="EC21" s="12" t="str">
        <f t="shared" si="68"/>
        <v/>
      </c>
      <c r="ED21" s="12" t="str">
        <f t="shared" si="69"/>
        <v/>
      </c>
      <c r="EE21" s="12" t="str">
        <f t="shared" si="70"/>
        <v/>
      </c>
      <c r="EF21" s="12" t="str">
        <f t="shared" si="71"/>
        <v/>
      </c>
      <c r="EG21" s="12" t="str">
        <f t="shared" si="72"/>
        <v/>
      </c>
      <c r="EH21" s="12" t="str">
        <f t="shared" si="73"/>
        <v/>
      </c>
      <c r="EI21" s="12" t="str">
        <f t="shared" si="74"/>
        <v/>
      </c>
      <c r="EJ21" s="12" t="str">
        <f t="shared" si="75"/>
        <v/>
      </c>
      <c r="EK21" s="12" t="str">
        <f t="shared" si="76"/>
        <v/>
      </c>
      <c r="EL21" s="12" t="str">
        <f t="shared" si="77"/>
        <v/>
      </c>
      <c r="EM21" s="12" t="str">
        <f t="shared" si="78"/>
        <v/>
      </c>
      <c r="EN21" s="12" t="str">
        <f t="shared" si="79"/>
        <v/>
      </c>
      <c r="EO21" s="12" t="str">
        <f t="shared" si="80"/>
        <v/>
      </c>
      <c r="EP21" s="12" t="str">
        <f t="shared" si="81"/>
        <v/>
      </c>
      <c r="EQ21" s="12" t="str">
        <f t="shared" si="82"/>
        <v/>
      </c>
      <c r="ER21" s="12" t="str">
        <f t="shared" si="83"/>
        <v/>
      </c>
      <c r="ES21" s="12" t="str">
        <f t="shared" si="84"/>
        <v/>
      </c>
      <c r="ET21" s="12" t="str">
        <f t="shared" si="85"/>
        <v/>
      </c>
      <c r="EU21" s="12" t="str">
        <f t="shared" si="86"/>
        <v/>
      </c>
      <c r="EV21" s="12" t="str">
        <f t="shared" si="87"/>
        <v/>
      </c>
      <c r="EW21" s="12" t="str">
        <f t="shared" si="88"/>
        <v/>
      </c>
      <c r="EX21" s="12" t="str">
        <f t="shared" si="89"/>
        <v/>
      </c>
      <c r="EY21" s="12" t="str">
        <f t="shared" si="90"/>
        <v/>
      </c>
      <c r="EZ21" s="12" t="str">
        <f t="shared" si="91"/>
        <v/>
      </c>
      <c r="FA21" s="12" t="str">
        <f t="shared" si="92"/>
        <v/>
      </c>
      <c r="FB21" s="12" t="str">
        <f t="shared" si="93"/>
        <v/>
      </c>
      <c r="FC21" s="12" t="str">
        <f t="shared" si="94"/>
        <v/>
      </c>
      <c r="FD21" s="12" t="str">
        <f t="shared" si="95"/>
        <v/>
      </c>
      <c r="FE21" s="12" t="str">
        <f t="shared" si="96"/>
        <v/>
      </c>
      <c r="FF21" s="12" t="str">
        <f t="shared" si="97"/>
        <v/>
      </c>
      <c r="FG21" s="12" t="str">
        <f t="shared" si="98"/>
        <v/>
      </c>
      <c r="FH21" s="12" t="str">
        <f t="shared" si="99"/>
        <v/>
      </c>
      <c r="FI21" s="12" t="str">
        <f t="shared" si="100"/>
        <v/>
      </c>
      <c r="FJ21" s="12" t="str">
        <f t="shared" si="101"/>
        <v/>
      </c>
      <c r="FK21" s="12" t="str">
        <f t="shared" si="102"/>
        <v/>
      </c>
      <c r="FL21" s="12" t="str">
        <f t="shared" si="103"/>
        <v/>
      </c>
      <c r="FM21" s="12" t="str">
        <f t="shared" si="104"/>
        <v/>
      </c>
      <c r="FN21" s="12" t="str">
        <f t="shared" si="105"/>
        <v/>
      </c>
      <c r="FO21" s="12" t="str">
        <f t="shared" si="106"/>
        <v/>
      </c>
      <c r="FP21" s="12" t="str">
        <f t="shared" si="107"/>
        <v/>
      </c>
      <c r="FQ21" s="12" t="str">
        <f t="shared" si="108"/>
        <v/>
      </c>
      <c r="FR21" s="12" t="str">
        <f t="shared" si="109"/>
        <v/>
      </c>
      <c r="FS21" s="12" t="str">
        <f t="shared" si="110"/>
        <v/>
      </c>
      <c r="FT21" s="12" t="str">
        <f t="shared" si="111"/>
        <v/>
      </c>
      <c r="FU21" s="12" t="str">
        <f t="shared" si="112"/>
        <v/>
      </c>
      <c r="FV21" s="12" t="str">
        <f t="shared" si="113"/>
        <v/>
      </c>
      <c r="FW21" s="12" t="str">
        <f t="shared" si="114"/>
        <v/>
      </c>
      <c r="FX21" s="12" t="str">
        <f t="shared" si="115"/>
        <v/>
      </c>
      <c r="FY21" s="12" t="str">
        <f t="shared" si="116"/>
        <v/>
      </c>
      <c r="FZ21" s="12" t="str">
        <f t="shared" si="117"/>
        <v/>
      </c>
      <c r="GA21" s="12" t="str">
        <f t="shared" si="118"/>
        <v/>
      </c>
      <c r="GB21" s="12" t="str">
        <f t="shared" si="119"/>
        <v/>
      </c>
      <c r="GC21" s="12" t="str">
        <f t="shared" si="120"/>
        <v/>
      </c>
      <c r="GD21" s="12" t="str">
        <f t="shared" si="121"/>
        <v/>
      </c>
      <c r="GE21" s="12" t="str">
        <f t="shared" si="122"/>
        <v/>
      </c>
    </row>
    <row r="22" spans="1:187" x14ac:dyDescent="0.25">
      <c r="A22" t="str">
        <f>Data!B28</f>
        <v/>
      </c>
      <c r="B22" s="12" t="str">
        <f t="shared" si="2"/>
        <v/>
      </c>
      <c r="C22" s="12" t="str">
        <f>IFERROR(IF(Data!B28="","",VLOOKUP(B22,Data!$A$8:$DX$107,3,FALSE)),"")</f>
        <v/>
      </c>
      <c r="D22" s="12" t="str">
        <f>IFERROR(IF($A22="","",VLOOKUP($B22,Data!$A$8:$DX$107,64+D$1,FALSE)),"")</f>
        <v/>
      </c>
      <c r="E22" s="12" t="str">
        <f>IFERROR(IF($A22="","",VLOOKUP($B22,Data!$A$8:$DX$107,64+E$1,FALSE)),"")</f>
        <v/>
      </c>
      <c r="F22" s="12" t="str">
        <f>IFERROR(IF($A22="","",VLOOKUP($B22,Data!$A$8:$DX$107,64+F$1,FALSE)),"")</f>
        <v/>
      </c>
      <c r="G22" s="12" t="str">
        <f>IFERROR(IF($A22="","",VLOOKUP($B22,Data!$A$8:$DX$107,64+G$1,FALSE)),"")</f>
        <v/>
      </c>
      <c r="H22" s="12" t="str">
        <f>IFERROR(IF($A22="","",VLOOKUP($B22,Data!$A$8:$DX$107,64+H$1,FALSE)),"")</f>
        <v/>
      </c>
      <c r="I22" s="12" t="str">
        <f>IFERROR(IF($A22="","",VLOOKUP($B22,Data!$A$8:$DX$107,64+I$1,FALSE)),"")</f>
        <v/>
      </c>
      <c r="J22" s="12" t="str">
        <f>IFERROR(IF($A22="","",VLOOKUP($B22,Data!$A$8:$DX$107,64+J$1,FALSE)),"")</f>
        <v/>
      </c>
      <c r="K22" s="12" t="str">
        <f>IFERROR(IF($A22="","",VLOOKUP($B22,Data!$A$8:$DX$107,64+K$1,FALSE)),"")</f>
        <v/>
      </c>
      <c r="L22" s="12" t="str">
        <f>IFERROR(IF($A22="","",VLOOKUP($B22,Data!$A$8:$DX$107,64+L$1,FALSE)),"")</f>
        <v/>
      </c>
      <c r="M22" s="12" t="str">
        <f>IFERROR(IF($A22="","",VLOOKUP($B22,Data!$A$8:$DX$107,64+M$1,FALSE)),"")</f>
        <v/>
      </c>
      <c r="N22" s="12" t="str">
        <f>IFERROR(IF($A22="","",VLOOKUP($B22,Data!$A$8:$DX$107,64+N$1,FALSE)),"")</f>
        <v/>
      </c>
      <c r="O22" s="12" t="str">
        <f>IFERROR(IF($A22="","",VLOOKUP($B22,Data!$A$8:$DX$107,64+O$1,FALSE)),"")</f>
        <v/>
      </c>
      <c r="P22" s="12" t="str">
        <f>IFERROR(IF($A22="","",VLOOKUP($B22,Data!$A$8:$DX$107,64+P$1,FALSE)),"")</f>
        <v/>
      </c>
      <c r="Q22" s="12" t="str">
        <f>IFERROR(IF($A22="","",VLOOKUP($B22,Data!$A$8:$DX$107,64+Q$1,FALSE)),"")</f>
        <v/>
      </c>
      <c r="R22" s="12" t="str">
        <f>IFERROR(IF($A22="","",VLOOKUP($B22,Data!$A$8:$DX$107,64+R$1,FALSE)),"")</f>
        <v/>
      </c>
      <c r="S22" s="12" t="str">
        <f>IFERROR(IF($A22="","",VLOOKUP($B22,Data!$A$8:$DX$107,64+S$1,FALSE)),"")</f>
        <v/>
      </c>
      <c r="T22" s="12" t="str">
        <f>IFERROR(IF($A22="","",VLOOKUP($B22,Data!$A$8:$DX$107,64+T$1,FALSE)),"")</f>
        <v/>
      </c>
      <c r="U22" s="12" t="str">
        <f>IFERROR(IF($A22="","",VLOOKUP($B22,Data!$A$8:$DX$107,64+U$1,FALSE)),"")</f>
        <v/>
      </c>
      <c r="V22" s="12" t="str">
        <f>IFERROR(IF($A22="","",VLOOKUP($B22,Data!$A$8:$DX$107,64+V$1,FALSE)),"")</f>
        <v/>
      </c>
      <c r="W22" s="12" t="str">
        <f>IFERROR(IF($A22="","",VLOOKUP($B22,Data!$A$8:$DX$107,64+W$1,FALSE)),"")</f>
        <v/>
      </c>
      <c r="X22" s="12" t="str">
        <f>IFERROR(IF($A22="","",VLOOKUP($B22,Data!$A$8:$DX$107,64+X$1,FALSE)),"")</f>
        <v/>
      </c>
      <c r="Y22" s="12" t="str">
        <f>IFERROR(IF($A22="","",VLOOKUP($B22,Data!$A$8:$DX$107,64+Y$1,FALSE)),"")</f>
        <v/>
      </c>
      <c r="Z22" s="12" t="str">
        <f>IFERROR(IF($A22="","",VLOOKUP($B22,Data!$A$8:$DX$107,64+Z$1,FALSE)),"")</f>
        <v/>
      </c>
      <c r="AA22" s="12" t="str">
        <f>IFERROR(IF($A22="","",VLOOKUP($B22,Data!$A$8:$DX$107,64+AA$1,FALSE)),"")</f>
        <v/>
      </c>
      <c r="AB22" s="12" t="str">
        <f>IFERROR(IF($A22="","",VLOOKUP($B22,Data!$A$8:$DX$107,64+AB$1,FALSE)),"")</f>
        <v/>
      </c>
      <c r="AC22" s="12" t="str">
        <f>IFERROR(IF($A22="","",VLOOKUP($B22,Data!$A$8:$DX$107,64+AC$1,FALSE)),"")</f>
        <v/>
      </c>
      <c r="AD22" s="12" t="str">
        <f>IFERROR(IF($A22="","",VLOOKUP($B22,Data!$A$8:$DX$107,64+AD$1,FALSE)),"")</f>
        <v/>
      </c>
      <c r="AE22" s="12" t="str">
        <f>IFERROR(IF($A22="","",VLOOKUP($B22,Data!$A$8:$DX$107,64+AE$1,FALSE)),"")</f>
        <v/>
      </c>
      <c r="AF22" s="12" t="str">
        <f>IFERROR(IF($A22="","",VLOOKUP($B22,Data!$A$8:$DX$107,64+AF$1,FALSE)),"")</f>
        <v/>
      </c>
      <c r="AG22" s="12" t="str">
        <f>IFERROR(IF($A22="","",VLOOKUP($B22,Data!$A$8:$DX$107,64+AG$1,FALSE)),"")</f>
        <v/>
      </c>
      <c r="AH22" s="12" t="str">
        <f>IFERROR(IF($A22="","",VLOOKUP($B22,Data!$A$8:$DX$107,64+AH$1,FALSE)),"")</f>
        <v/>
      </c>
      <c r="AI22" s="12" t="str">
        <f>IFERROR(IF($A22="","",VLOOKUP($B22,Data!$A$8:$DX$107,64+AI$1,FALSE)),"")</f>
        <v/>
      </c>
      <c r="AJ22" s="12" t="str">
        <f>IFERROR(IF($A22="","",VLOOKUP($B22,Data!$A$8:$DX$107,64+AJ$1,FALSE)),"")</f>
        <v/>
      </c>
      <c r="AK22" s="12" t="str">
        <f>IFERROR(IF($A22="","",VLOOKUP($B22,Data!$A$8:$DX$107,64+AK$1,FALSE)),"")</f>
        <v/>
      </c>
      <c r="AL22" s="12" t="str">
        <f>IFERROR(IF($A22="","",VLOOKUP($B22,Data!$A$8:$DX$107,64+AL$1,FALSE)),"")</f>
        <v/>
      </c>
      <c r="AM22" s="12" t="str">
        <f>IFERROR(IF($A22="","",VLOOKUP($B22,Data!$A$8:$DX$107,64+AM$1,FALSE)),"")</f>
        <v/>
      </c>
      <c r="AN22" s="12" t="str">
        <f>IFERROR(IF($A22="","",VLOOKUP($B22,Data!$A$8:$DX$107,64+AN$1,FALSE)),"")</f>
        <v/>
      </c>
      <c r="AO22" s="12" t="str">
        <f>IFERROR(IF($A22="","",VLOOKUP($B22,Data!$A$8:$DX$107,64+AO$1,FALSE)),"")</f>
        <v/>
      </c>
      <c r="AP22" s="12" t="str">
        <f>IFERROR(IF($A22="","",VLOOKUP($B22,Data!$A$8:$DX$107,64+AP$1,FALSE)),"")</f>
        <v/>
      </c>
      <c r="AQ22" s="12" t="str">
        <f>IFERROR(IF($A22="","",VLOOKUP($B22,Data!$A$8:$DX$107,64+AQ$1,FALSE)),"")</f>
        <v/>
      </c>
      <c r="AR22" s="12" t="str">
        <f>IFERROR(IF($A22="","",VLOOKUP($B22,Data!$A$8:$DX$107,64+AR$1,FALSE)),"")</f>
        <v/>
      </c>
      <c r="AS22" s="12" t="str">
        <f>IFERROR(IF($A22="","",VLOOKUP($B22,Data!$A$8:$DX$107,64+AS$1,FALSE)),"")</f>
        <v/>
      </c>
      <c r="AT22" s="12" t="str">
        <f>IFERROR(IF($A22="","",VLOOKUP($B22,Data!$A$8:$DX$107,64+AT$1,FALSE)),"")</f>
        <v/>
      </c>
      <c r="AU22" s="12" t="str">
        <f>IFERROR(IF($A22="","",VLOOKUP($B22,Data!$A$8:$DX$107,64+AU$1,FALSE)),"")</f>
        <v/>
      </c>
      <c r="AV22" s="12" t="str">
        <f>IFERROR(IF($A22="","",VLOOKUP($B22,Data!$A$8:$DX$107,64+AV$1,FALSE)),"")</f>
        <v/>
      </c>
      <c r="AW22" s="12" t="str">
        <f>IFERROR(IF($A22="","",VLOOKUP($B22,Data!$A$8:$DX$107,64+AW$1,FALSE)),"")</f>
        <v/>
      </c>
      <c r="AX22" s="12" t="str">
        <f>IFERROR(IF($A22="","",VLOOKUP($B22,Data!$A$8:$DX$107,64+AX$1,FALSE)),"")</f>
        <v/>
      </c>
      <c r="AY22" s="12" t="str">
        <f>IFERROR(IF($A22="","",VLOOKUP($B22,Data!$A$8:$DX$107,64+AY$1,FALSE)),"")</f>
        <v/>
      </c>
      <c r="AZ22" s="12" t="str">
        <f>IFERROR(IF($A22="","",VLOOKUP($B22,Data!$A$8:$DX$107,64+AZ$1,FALSE)),"")</f>
        <v/>
      </c>
      <c r="BA22" s="12" t="str">
        <f>IFERROR(IF($A22="","",VLOOKUP($B22,Data!$A$8:$DX$107,64+BA$1,FALSE)),"")</f>
        <v/>
      </c>
      <c r="BB22" s="12" t="str">
        <f>IFERROR(IF($A22="","",VLOOKUP($B22,Data!$A$8:$DX$107,64+BB$1,FALSE)),"")</f>
        <v/>
      </c>
      <c r="BC22" s="12" t="str">
        <f>IFERROR(IF($A22="","",VLOOKUP($B22,Data!$A$8:$DX$107,64+BC$1,FALSE)),"")</f>
        <v/>
      </c>
      <c r="BD22" s="12" t="str">
        <f>IFERROR(IF($A22="","",VLOOKUP($B22,Data!$A$8:$DX$107,64+BD$1,FALSE)),"")</f>
        <v/>
      </c>
      <c r="BE22" s="12" t="str">
        <f>IFERROR(IF($A22="","",VLOOKUP($B22,Data!$A$8:$DX$107,64+BE$1,FALSE)),"")</f>
        <v/>
      </c>
      <c r="BF22" s="12" t="str">
        <f>IFERROR(IF($A22="","",VLOOKUP($B22,Data!$A$8:$DX$107,64+BF$1,FALSE)),"")</f>
        <v/>
      </c>
      <c r="BG22" s="12" t="str">
        <f>IFERROR(IF($A22="","",VLOOKUP($B22,Data!$A$8:$DX$107,64+BG$1,FALSE)),"")</f>
        <v/>
      </c>
      <c r="BH22" s="12" t="str">
        <f>IFERROR(IF($A22="","",VLOOKUP($B22,Data!$A$8:$DX$107,64+BH$1,FALSE)),"")</f>
        <v/>
      </c>
      <c r="BI22" s="12" t="str">
        <f>IFERROR(IF($A22="","",VLOOKUP($B22,Data!$A$8:$DX$107,64+BI$1,FALSE)),"")</f>
        <v/>
      </c>
      <c r="BJ22" s="12" t="str">
        <f>IFERROR(IF($A22="","",VLOOKUP($B22,Data!$A$8:$DX$107,64+BJ$1,FALSE)),"")</f>
        <v/>
      </c>
      <c r="BK22" s="12" t="str">
        <f>IFERROR(IF($A22="","",VLOOKUP($B22,Data!$A$8:$DX$107,64+BK$1,FALSE)),"")</f>
        <v/>
      </c>
      <c r="BL22" s="12" t="str">
        <f>IFERROR(IF($A22="","",VLOOKUP($B22,Data!$A$8:$DX$107,125,FALSE)),"")</f>
        <v/>
      </c>
      <c r="BM22" s="12" t="str">
        <f>IFERROR(IF($A22="","",VLOOKUP($B22,Data!$A$8:$DX$107,126,FALSE)),"")</f>
        <v/>
      </c>
      <c r="BN22" s="31" t="str">
        <f>IFERROR(IF($A22="","",VLOOKUP($B22,Data!$A$8:$DX$107,127,FALSE)),"")</f>
        <v/>
      </c>
      <c r="BO22" s="12" t="str">
        <f>IF(A22="","",IF(B22&lt;=Registrasi!$E$7/2,"Atas",IF(B22&gt;(Registrasi!$E$7+1)/2,"Bawah","Tengah")))</f>
        <v/>
      </c>
      <c r="BP22" s="12" t="str">
        <f t="shared" si="3"/>
        <v/>
      </c>
      <c r="BQ22" s="12" t="str">
        <f t="shared" si="4"/>
        <v/>
      </c>
      <c r="BR22" s="12" t="str">
        <f t="shared" si="5"/>
        <v/>
      </c>
      <c r="BS22" s="12" t="str">
        <f t="shared" si="6"/>
        <v/>
      </c>
      <c r="BT22" s="12" t="str">
        <f t="shared" si="7"/>
        <v/>
      </c>
      <c r="BU22" s="12" t="str">
        <f t="shared" si="8"/>
        <v/>
      </c>
      <c r="BV22" s="12" t="str">
        <f t="shared" si="9"/>
        <v/>
      </c>
      <c r="BW22" s="12" t="str">
        <f t="shared" si="10"/>
        <v/>
      </c>
      <c r="BX22" s="12" t="str">
        <f t="shared" si="11"/>
        <v/>
      </c>
      <c r="BY22" s="12" t="str">
        <f t="shared" si="12"/>
        <v/>
      </c>
      <c r="BZ22" s="12" t="str">
        <f t="shared" si="13"/>
        <v/>
      </c>
      <c r="CA22" s="12" t="str">
        <f t="shared" si="14"/>
        <v/>
      </c>
      <c r="CB22" s="12" t="str">
        <f t="shared" si="15"/>
        <v/>
      </c>
      <c r="CC22" s="12" t="str">
        <f t="shared" si="16"/>
        <v/>
      </c>
      <c r="CD22" s="12" t="str">
        <f t="shared" si="17"/>
        <v/>
      </c>
      <c r="CE22" s="12" t="str">
        <f t="shared" si="18"/>
        <v/>
      </c>
      <c r="CF22" s="12" t="str">
        <f t="shared" si="19"/>
        <v/>
      </c>
      <c r="CG22" s="12" t="str">
        <f t="shared" si="20"/>
        <v/>
      </c>
      <c r="CH22" s="12" t="str">
        <f t="shared" si="21"/>
        <v/>
      </c>
      <c r="CI22" s="12" t="str">
        <f t="shared" si="22"/>
        <v/>
      </c>
      <c r="CJ22" s="12" t="str">
        <f t="shared" si="23"/>
        <v/>
      </c>
      <c r="CK22" s="12" t="str">
        <f t="shared" si="24"/>
        <v/>
      </c>
      <c r="CL22" s="12" t="str">
        <f t="shared" si="25"/>
        <v/>
      </c>
      <c r="CM22" s="12" t="str">
        <f t="shared" si="26"/>
        <v/>
      </c>
      <c r="CN22" s="12" t="str">
        <f t="shared" si="27"/>
        <v/>
      </c>
      <c r="CO22" s="12" t="str">
        <f t="shared" si="28"/>
        <v/>
      </c>
      <c r="CP22" s="12" t="str">
        <f t="shared" si="29"/>
        <v/>
      </c>
      <c r="CQ22" s="12" t="str">
        <f t="shared" si="30"/>
        <v/>
      </c>
      <c r="CR22" s="12" t="str">
        <f t="shared" si="31"/>
        <v/>
      </c>
      <c r="CS22" s="12" t="str">
        <f t="shared" si="32"/>
        <v/>
      </c>
      <c r="CT22" s="12" t="str">
        <f t="shared" si="33"/>
        <v/>
      </c>
      <c r="CU22" s="12" t="str">
        <f t="shared" si="34"/>
        <v/>
      </c>
      <c r="CV22" s="12" t="str">
        <f t="shared" si="35"/>
        <v/>
      </c>
      <c r="CW22" s="12" t="str">
        <f t="shared" si="36"/>
        <v/>
      </c>
      <c r="CX22" s="12" t="str">
        <f t="shared" si="37"/>
        <v/>
      </c>
      <c r="CY22" s="12" t="str">
        <f t="shared" si="38"/>
        <v/>
      </c>
      <c r="CZ22" s="12" t="str">
        <f t="shared" si="39"/>
        <v/>
      </c>
      <c r="DA22" s="12" t="str">
        <f t="shared" si="40"/>
        <v/>
      </c>
      <c r="DB22" s="12" t="str">
        <f t="shared" si="41"/>
        <v/>
      </c>
      <c r="DC22" s="12" t="str">
        <f t="shared" si="42"/>
        <v/>
      </c>
      <c r="DD22" s="12" t="str">
        <f t="shared" si="43"/>
        <v/>
      </c>
      <c r="DE22" s="12" t="str">
        <f t="shared" si="44"/>
        <v/>
      </c>
      <c r="DF22" s="12" t="str">
        <f t="shared" si="45"/>
        <v/>
      </c>
      <c r="DG22" s="12" t="str">
        <f t="shared" si="46"/>
        <v/>
      </c>
      <c r="DH22" s="12" t="str">
        <f t="shared" si="47"/>
        <v/>
      </c>
      <c r="DI22" s="12" t="str">
        <f t="shared" si="48"/>
        <v/>
      </c>
      <c r="DJ22" s="12" t="str">
        <f t="shared" si="49"/>
        <v/>
      </c>
      <c r="DK22" s="12" t="str">
        <f t="shared" si="50"/>
        <v/>
      </c>
      <c r="DL22" s="12" t="str">
        <f t="shared" si="51"/>
        <v/>
      </c>
      <c r="DM22" s="12" t="str">
        <f t="shared" si="52"/>
        <v/>
      </c>
      <c r="DN22" s="12" t="str">
        <f t="shared" si="53"/>
        <v/>
      </c>
      <c r="DO22" s="12" t="str">
        <f t="shared" si="54"/>
        <v/>
      </c>
      <c r="DP22" s="12" t="str">
        <f t="shared" si="55"/>
        <v/>
      </c>
      <c r="DQ22" s="12" t="str">
        <f t="shared" si="56"/>
        <v/>
      </c>
      <c r="DR22" s="12" t="str">
        <f t="shared" si="57"/>
        <v/>
      </c>
      <c r="DS22" s="12" t="str">
        <f t="shared" si="58"/>
        <v/>
      </c>
      <c r="DT22" s="12" t="str">
        <f t="shared" si="59"/>
        <v/>
      </c>
      <c r="DU22" s="12" t="str">
        <f t="shared" si="60"/>
        <v/>
      </c>
      <c r="DV22" s="12" t="str">
        <f t="shared" si="61"/>
        <v/>
      </c>
      <c r="DW22" s="12" t="str">
        <f t="shared" si="62"/>
        <v/>
      </c>
      <c r="DX22" s="12" t="str">
        <f t="shared" si="63"/>
        <v/>
      </c>
      <c r="DY22" s="12" t="str">
        <f t="shared" si="64"/>
        <v/>
      </c>
      <c r="DZ22" s="12" t="str">
        <f t="shared" si="65"/>
        <v/>
      </c>
      <c r="EA22" s="12" t="str">
        <f t="shared" si="66"/>
        <v/>
      </c>
      <c r="EB22" s="12" t="str">
        <f t="shared" si="67"/>
        <v/>
      </c>
      <c r="EC22" s="12" t="str">
        <f t="shared" si="68"/>
        <v/>
      </c>
      <c r="ED22" s="12" t="str">
        <f t="shared" si="69"/>
        <v/>
      </c>
      <c r="EE22" s="12" t="str">
        <f t="shared" si="70"/>
        <v/>
      </c>
      <c r="EF22" s="12" t="str">
        <f t="shared" si="71"/>
        <v/>
      </c>
      <c r="EG22" s="12" t="str">
        <f t="shared" si="72"/>
        <v/>
      </c>
      <c r="EH22" s="12" t="str">
        <f t="shared" si="73"/>
        <v/>
      </c>
      <c r="EI22" s="12" t="str">
        <f t="shared" si="74"/>
        <v/>
      </c>
      <c r="EJ22" s="12" t="str">
        <f t="shared" si="75"/>
        <v/>
      </c>
      <c r="EK22" s="12" t="str">
        <f t="shared" si="76"/>
        <v/>
      </c>
      <c r="EL22" s="12" t="str">
        <f t="shared" si="77"/>
        <v/>
      </c>
      <c r="EM22" s="12" t="str">
        <f t="shared" si="78"/>
        <v/>
      </c>
      <c r="EN22" s="12" t="str">
        <f t="shared" si="79"/>
        <v/>
      </c>
      <c r="EO22" s="12" t="str">
        <f t="shared" si="80"/>
        <v/>
      </c>
      <c r="EP22" s="12" t="str">
        <f t="shared" si="81"/>
        <v/>
      </c>
      <c r="EQ22" s="12" t="str">
        <f t="shared" si="82"/>
        <v/>
      </c>
      <c r="ER22" s="12" t="str">
        <f t="shared" si="83"/>
        <v/>
      </c>
      <c r="ES22" s="12" t="str">
        <f t="shared" si="84"/>
        <v/>
      </c>
      <c r="ET22" s="12" t="str">
        <f t="shared" si="85"/>
        <v/>
      </c>
      <c r="EU22" s="12" t="str">
        <f t="shared" si="86"/>
        <v/>
      </c>
      <c r="EV22" s="12" t="str">
        <f t="shared" si="87"/>
        <v/>
      </c>
      <c r="EW22" s="12" t="str">
        <f t="shared" si="88"/>
        <v/>
      </c>
      <c r="EX22" s="12" t="str">
        <f t="shared" si="89"/>
        <v/>
      </c>
      <c r="EY22" s="12" t="str">
        <f t="shared" si="90"/>
        <v/>
      </c>
      <c r="EZ22" s="12" t="str">
        <f t="shared" si="91"/>
        <v/>
      </c>
      <c r="FA22" s="12" t="str">
        <f t="shared" si="92"/>
        <v/>
      </c>
      <c r="FB22" s="12" t="str">
        <f t="shared" si="93"/>
        <v/>
      </c>
      <c r="FC22" s="12" t="str">
        <f t="shared" si="94"/>
        <v/>
      </c>
      <c r="FD22" s="12" t="str">
        <f t="shared" si="95"/>
        <v/>
      </c>
      <c r="FE22" s="12" t="str">
        <f t="shared" si="96"/>
        <v/>
      </c>
      <c r="FF22" s="12" t="str">
        <f t="shared" si="97"/>
        <v/>
      </c>
      <c r="FG22" s="12" t="str">
        <f t="shared" si="98"/>
        <v/>
      </c>
      <c r="FH22" s="12" t="str">
        <f t="shared" si="99"/>
        <v/>
      </c>
      <c r="FI22" s="12" t="str">
        <f t="shared" si="100"/>
        <v/>
      </c>
      <c r="FJ22" s="12" t="str">
        <f t="shared" si="101"/>
        <v/>
      </c>
      <c r="FK22" s="12" t="str">
        <f t="shared" si="102"/>
        <v/>
      </c>
      <c r="FL22" s="12" t="str">
        <f t="shared" si="103"/>
        <v/>
      </c>
      <c r="FM22" s="12" t="str">
        <f t="shared" si="104"/>
        <v/>
      </c>
      <c r="FN22" s="12" t="str">
        <f t="shared" si="105"/>
        <v/>
      </c>
      <c r="FO22" s="12" t="str">
        <f t="shared" si="106"/>
        <v/>
      </c>
      <c r="FP22" s="12" t="str">
        <f t="shared" si="107"/>
        <v/>
      </c>
      <c r="FQ22" s="12" t="str">
        <f t="shared" si="108"/>
        <v/>
      </c>
      <c r="FR22" s="12" t="str">
        <f t="shared" si="109"/>
        <v/>
      </c>
      <c r="FS22" s="12" t="str">
        <f t="shared" si="110"/>
        <v/>
      </c>
      <c r="FT22" s="12" t="str">
        <f t="shared" si="111"/>
        <v/>
      </c>
      <c r="FU22" s="12" t="str">
        <f t="shared" si="112"/>
        <v/>
      </c>
      <c r="FV22" s="12" t="str">
        <f t="shared" si="113"/>
        <v/>
      </c>
      <c r="FW22" s="12" t="str">
        <f t="shared" si="114"/>
        <v/>
      </c>
      <c r="FX22" s="12" t="str">
        <f t="shared" si="115"/>
        <v/>
      </c>
      <c r="FY22" s="12" t="str">
        <f t="shared" si="116"/>
        <v/>
      </c>
      <c r="FZ22" s="12" t="str">
        <f t="shared" si="117"/>
        <v/>
      </c>
      <c r="GA22" s="12" t="str">
        <f t="shared" si="118"/>
        <v/>
      </c>
      <c r="GB22" s="12" t="str">
        <f t="shared" si="119"/>
        <v/>
      </c>
      <c r="GC22" s="12" t="str">
        <f t="shared" si="120"/>
        <v/>
      </c>
      <c r="GD22" s="12" t="str">
        <f t="shared" si="121"/>
        <v/>
      </c>
      <c r="GE22" s="12" t="str">
        <f t="shared" si="122"/>
        <v/>
      </c>
    </row>
    <row r="23" spans="1:187" x14ac:dyDescent="0.25">
      <c r="A23" t="str">
        <f>Data!B29</f>
        <v/>
      </c>
      <c r="B23" s="12" t="str">
        <f t="shared" si="2"/>
        <v/>
      </c>
      <c r="C23" s="12" t="str">
        <f>IFERROR(IF(Data!B29="","",VLOOKUP(B23,Data!$A$8:$DX$107,3,FALSE)),"")</f>
        <v/>
      </c>
      <c r="D23" s="12" t="str">
        <f>IFERROR(IF($A23="","",VLOOKUP($B23,Data!$A$8:$DX$107,64+D$1,FALSE)),"")</f>
        <v/>
      </c>
      <c r="E23" s="12" t="str">
        <f>IFERROR(IF($A23="","",VLOOKUP($B23,Data!$A$8:$DX$107,64+E$1,FALSE)),"")</f>
        <v/>
      </c>
      <c r="F23" s="12" t="str">
        <f>IFERROR(IF($A23="","",VLOOKUP($B23,Data!$A$8:$DX$107,64+F$1,FALSE)),"")</f>
        <v/>
      </c>
      <c r="G23" s="12" t="str">
        <f>IFERROR(IF($A23="","",VLOOKUP($B23,Data!$A$8:$DX$107,64+G$1,FALSE)),"")</f>
        <v/>
      </c>
      <c r="H23" s="12" t="str">
        <f>IFERROR(IF($A23="","",VLOOKUP($B23,Data!$A$8:$DX$107,64+H$1,FALSE)),"")</f>
        <v/>
      </c>
      <c r="I23" s="12" t="str">
        <f>IFERROR(IF($A23="","",VLOOKUP($B23,Data!$A$8:$DX$107,64+I$1,FALSE)),"")</f>
        <v/>
      </c>
      <c r="J23" s="12" t="str">
        <f>IFERROR(IF($A23="","",VLOOKUP($B23,Data!$A$8:$DX$107,64+J$1,FALSE)),"")</f>
        <v/>
      </c>
      <c r="K23" s="12" t="str">
        <f>IFERROR(IF($A23="","",VLOOKUP($B23,Data!$A$8:$DX$107,64+K$1,FALSE)),"")</f>
        <v/>
      </c>
      <c r="L23" s="12" t="str">
        <f>IFERROR(IF($A23="","",VLOOKUP($B23,Data!$A$8:$DX$107,64+L$1,FALSE)),"")</f>
        <v/>
      </c>
      <c r="M23" s="12" t="str">
        <f>IFERROR(IF($A23="","",VLOOKUP($B23,Data!$A$8:$DX$107,64+M$1,FALSE)),"")</f>
        <v/>
      </c>
      <c r="N23" s="12" t="str">
        <f>IFERROR(IF($A23="","",VLOOKUP($B23,Data!$A$8:$DX$107,64+N$1,FALSE)),"")</f>
        <v/>
      </c>
      <c r="O23" s="12" t="str">
        <f>IFERROR(IF($A23="","",VLOOKUP($B23,Data!$A$8:$DX$107,64+O$1,FALSE)),"")</f>
        <v/>
      </c>
      <c r="P23" s="12" t="str">
        <f>IFERROR(IF($A23="","",VLOOKUP($B23,Data!$A$8:$DX$107,64+P$1,FALSE)),"")</f>
        <v/>
      </c>
      <c r="Q23" s="12" t="str">
        <f>IFERROR(IF($A23="","",VLOOKUP($B23,Data!$A$8:$DX$107,64+Q$1,FALSE)),"")</f>
        <v/>
      </c>
      <c r="R23" s="12" t="str">
        <f>IFERROR(IF($A23="","",VLOOKUP($B23,Data!$A$8:$DX$107,64+R$1,FALSE)),"")</f>
        <v/>
      </c>
      <c r="S23" s="12" t="str">
        <f>IFERROR(IF($A23="","",VLOOKUP($B23,Data!$A$8:$DX$107,64+S$1,FALSE)),"")</f>
        <v/>
      </c>
      <c r="T23" s="12" t="str">
        <f>IFERROR(IF($A23="","",VLOOKUP($B23,Data!$A$8:$DX$107,64+T$1,FALSE)),"")</f>
        <v/>
      </c>
      <c r="U23" s="12" t="str">
        <f>IFERROR(IF($A23="","",VLOOKUP($B23,Data!$A$8:$DX$107,64+U$1,FALSE)),"")</f>
        <v/>
      </c>
      <c r="V23" s="12" t="str">
        <f>IFERROR(IF($A23="","",VLOOKUP($B23,Data!$A$8:$DX$107,64+V$1,FALSE)),"")</f>
        <v/>
      </c>
      <c r="W23" s="12" t="str">
        <f>IFERROR(IF($A23="","",VLOOKUP($B23,Data!$A$8:$DX$107,64+W$1,FALSE)),"")</f>
        <v/>
      </c>
      <c r="X23" s="12" t="str">
        <f>IFERROR(IF($A23="","",VLOOKUP($B23,Data!$A$8:$DX$107,64+X$1,FALSE)),"")</f>
        <v/>
      </c>
      <c r="Y23" s="12" t="str">
        <f>IFERROR(IF($A23="","",VLOOKUP($B23,Data!$A$8:$DX$107,64+Y$1,FALSE)),"")</f>
        <v/>
      </c>
      <c r="Z23" s="12" t="str">
        <f>IFERROR(IF($A23="","",VLOOKUP($B23,Data!$A$8:$DX$107,64+Z$1,FALSE)),"")</f>
        <v/>
      </c>
      <c r="AA23" s="12" t="str">
        <f>IFERROR(IF($A23="","",VLOOKUP($B23,Data!$A$8:$DX$107,64+AA$1,FALSE)),"")</f>
        <v/>
      </c>
      <c r="AB23" s="12" t="str">
        <f>IFERROR(IF($A23="","",VLOOKUP($B23,Data!$A$8:$DX$107,64+AB$1,FALSE)),"")</f>
        <v/>
      </c>
      <c r="AC23" s="12" t="str">
        <f>IFERROR(IF($A23="","",VLOOKUP($B23,Data!$A$8:$DX$107,64+AC$1,FALSE)),"")</f>
        <v/>
      </c>
      <c r="AD23" s="12" t="str">
        <f>IFERROR(IF($A23="","",VLOOKUP($B23,Data!$A$8:$DX$107,64+AD$1,FALSE)),"")</f>
        <v/>
      </c>
      <c r="AE23" s="12" t="str">
        <f>IFERROR(IF($A23="","",VLOOKUP($B23,Data!$A$8:$DX$107,64+AE$1,FALSE)),"")</f>
        <v/>
      </c>
      <c r="AF23" s="12" t="str">
        <f>IFERROR(IF($A23="","",VLOOKUP($B23,Data!$A$8:$DX$107,64+AF$1,FALSE)),"")</f>
        <v/>
      </c>
      <c r="AG23" s="12" t="str">
        <f>IFERROR(IF($A23="","",VLOOKUP($B23,Data!$A$8:$DX$107,64+AG$1,FALSE)),"")</f>
        <v/>
      </c>
      <c r="AH23" s="12" t="str">
        <f>IFERROR(IF($A23="","",VLOOKUP($B23,Data!$A$8:$DX$107,64+AH$1,FALSE)),"")</f>
        <v/>
      </c>
      <c r="AI23" s="12" t="str">
        <f>IFERROR(IF($A23="","",VLOOKUP($B23,Data!$A$8:$DX$107,64+AI$1,FALSE)),"")</f>
        <v/>
      </c>
      <c r="AJ23" s="12" t="str">
        <f>IFERROR(IF($A23="","",VLOOKUP($B23,Data!$A$8:$DX$107,64+AJ$1,FALSE)),"")</f>
        <v/>
      </c>
      <c r="AK23" s="12" t="str">
        <f>IFERROR(IF($A23="","",VLOOKUP($B23,Data!$A$8:$DX$107,64+AK$1,FALSE)),"")</f>
        <v/>
      </c>
      <c r="AL23" s="12" t="str">
        <f>IFERROR(IF($A23="","",VLOOKUP($B23,Data!$A$8:$DX$107,64+AL$1,FALSE)),"")</f>
        <v/>
      </c>
      <c r="AM23" s="12" t="str">
        <f>IFERROR(IF($A23="","",VLOOKUP($B23,Data!$A$8:$DX$107,64+AM$1,FALSE)),"")</f>
        <v/>
      </c>
      <c r="AN23" s="12" t="str">
        <f>IFERROR(IF($A23="","",VLOOKUP($B23,Data!$A$8:$DX$107,64+AN$1,FALSE)),"")</f>
        <v/>
      </c>
      <c r="AO23" s="12" t="str">
        <f>IFERROR(IF($A23="","",VLOOKUP($B23,Data!$A$8:$DX$107,64+AO$1,FALSE)),"")</f>
        <v/>
      </c>
      <c r="AP23" s="12" t="str">
        <f>IFERROR(IF($A23="","",VLOOKUP($B23,Data!$A$8:$DX$107,64+AP$1,FALSE)),"")</f>
        <v/>
      </c>
      <c r="AQ23" s="12" t="str">
        <f>IFERROR(IF($A23="","",VLOOKUP($B23,Data!$A$8:$DX$107,64+AQ$1,FALSE)),"")</f>
        <v/>
      </c>
      <c r="AR23" s="12" t="str">
        <f>IFERROR(IF($A23="","",VLOOKUP($B23,Data!$A$8:$DX$107,64+AR$1,FALSE)),"")</f>
        <v/>
      </c>
      <c r="AS23" s="12" t="str">
        <f>IFERROR(IF($A23="","",VLOOKUP($B23,Data!$A$8:$DX$107,64+AS$1,FALSE)),"")</f>
        <v/>
      </c>
      <c r="AT23" s="12" t="str">
        <f>IFERROR(IF($A23="","",VLOOKUP($B23,Data!$A$8:$DX$107,64+AT$1,FALSE)),"")</f>
        <v/>
      </c>
      <c r="AU23" s="12" t="str">
        <f>IFERROR(IF($A23="","",VLOOKUP($B23,Data!$A$8:$DX$107,64+AU$1,FALSE)),"")</f>
        <v/>
      </c>
      <c r="AV23" s="12" t="str">
        <f>IFERROR(IF($A23="","",VLOOKUP($B23,Data!$A$8:$DX$107,64+AV$1,FALSE)),"")</f>
        <v/>
      </c>
      <c r="AW23" s="12" t="str">
        <f>IFERROR(IF($A23="","",VLOOKUP($B23,Data!$A$8:$DX$107,64+AW$1,FALSE)),"")</f>
        <v/>
      </c>
      <c r="AX23" s="12" t="str">
        <f>IFERROR(IF($A23="","",VLOOKUP($B23,Data!$A$8:$DX$107,64+AX$1,FALSE)),"")</f>
        <v/>
      </c>
      <c r="AY23" s="12" t="str">
        <f>IFERROR(IF($A23="","",VLOOKUP($B23,Data!$A$8:$DX$107,64+AY$1,FALSE)),"")</f>
        <v/>
      </c>
      <c r="AZ23" s="12" t="str">
        <f>IFERROR(IF($A23="","",VLOOKUP($B23,Data!$A$8:$DX$107,64+AZ$1,FALSE)),"")</f>
        <v/>
      </c>
      <c r="BA23" s="12" t="str">
        <f>IFERROR(IF($A23="","",VLOOKUP($B23,Data!$A$8:$DX$107,64+BA$1,FALSE)),"")</f>
        <v/>
      </c>
      <c r="BB23" s="12" t="str">
        <f>IFERROR(IF($A23="","",VLOOKUP($B23,Data!$A$8:$DX$107,64+BB$1,FALSE)),"")</f>
        <v/>
      </c>
      <c r="BC23" s="12" t="str">
        <f>IFERROR(IF($A23="","",VLOOKUP($B23,Data!$A$8:$DX$107,64+BC$1,FALSE)),"")</f>
        <v/>
      </c>
      <c r="BD23" s="12" t="str">
        <f>IFERROR(IF($A23="","",VLOOKUP($B23,Data!$A$8:$DX$107,64+BD$1,FALSE)),"")</f>
        <v/>
      </c>
      <c r="BE23" s="12" t="str">
        <f>IFERROR(IF($A23="","",VLOOKUP($B23,Data!$A$8:$DX$107,64+BE$1,FALSE)),"")</f>
        <v/>
      </c>
      <c r="BF23" s="12" t="str">
        <f>IFERROR(IF($A23="","",VLOOKUP($B23,Data!$A$8:$DX$107,64+BF$1,FALSE)),"")</f>
        <v/>
      </c>
      <c r="BG23" s="12" t="str">
        <f>IFERROR(IF($A23="","",VLOOKUP($B23,Data!$A$8:$DX$107,64+BG$1,FALSE)),"")</f>
        <v/>
      </c>
      <c r="BH23" s="12" t="str">
        <f>IFERROR(IF($A23="","",VLOOKUP($B23,Data!$A$8:$DX$107,64+BH$1,FALSE)),"")</f>
        <v/>
      </c>
      <c r="BI23" s="12" t="str">
        <f>IFERROR(IF($A23="","",VLOOKUP($B23,Data!$A$8:$DX$107,64+BI$1,FALSE)),"")</f>
        <v/>
      </c>
      <c r="BJ23" s="12" t="str">
        <f>IFERROR(IF($A23="","",VLOOKUP($B23,Data!$A$8:$DX$107,64+BJ$1,FALSE)),"")</f>
        <v/>
      </c>
      <c r="BK23" s="12" t="str">
        <f>IFERROR(IF($A23="","",VLOOKUP($B23,Data!$A$8:$DX$107,64+BK$1,FALSE)),"")</f>
        <v/>
      </c>
      <c r="BL23" s="12" t="str">
        <f>IFERROR(IF($A23="","",VLOOKUP($B23,Data!$A$8:$DX$107,125,FALSE)),"")</f>
        <v/>
      </c>
      <c r="BM23" s="12" t="str">
        <f>IFERROR(IF($A23="","",VLOOKUP($B23,Data!$A$8:$DX$107,126,FALSE)),"")</f>
        <v/>
      </c>
      <c r="BN23" s="31" t="str">
        <f>IFERROR(IF($A23="","",VLOOKUP($B23,Data!$A$8:$DX$107,127,FALSE)),"")</f>
        <v/>
      </c>
      <c r="BO23" s="12" t="str">
        <f>IF(A23="","",IF(B23&lt;=Registrasi!$E$7/2,"Atas",IF(B23&gt;(Registrasi!$E$7+1)/2,"Bawah","Tengah")))</f>
        <v/>
      </c>
      <c r="BP23" s="12" t="str">
        <f t="shared" si="3"/>
        <v/>
      </c>
      <c r="BQ23" s="12" t="str">
        <f t="shared" si="4"/>
        <v/>
      </c>
      <c r="BR23" s="12" t="str">
        <f t="shared" si="5"/>
        <v/>
      </c>
      <c r="BS23" s="12" t="str">
        <f t="shared" si="6"/>
        <v/>
      </c>
      <c r="BT23" s="12" t="str">
        <f t="shared" si="7"/>
        <v/>
      </c>
      <c r="BU23" s="12" t="str">
        <f t="shared" si="8"/>
        <v/>
      </c>
      <c r="BV23" s="12" t="str">
        <f t="shared" si="9"/>
        <v/>
      </c>
      <c r="BW23" s="12" t="str">
        <f t="shared" si="10"/>
        <v/>
      </c>
      <c r="BX23" s="12" t="str">
        <f t="shared" si="11"/>
        <v/>
      </c>
      <c r="BY23" s="12" t="str">
        <f t="shared" si="12"/>
        <v/>
      </c>
      <c r="BZ23" s="12" t="str">
        <f t="shared" si="13"/>
        <v/>
      </c>
      <c r="CA23" s="12" t="str">
        <f t="shared" si="14"/>
        <v/>
      </c>
      <c r="CB23" s="12" t="str">
        <f t="shared" si="15"/>
        <v/>
      </c>
      <c r="CC23" s="12" t="str">
        <f t="shared" si="16"/>
        <v/>
      </c>
      <c r="CD23" s="12" t="str">
        <f t="shared" si="17"/>
        <v/>
      </c>
      <c r="CE23" s="12" t="str">
        <f t="shared" si="18"/>
        <v/>
      </c>
      <c r="CF23" s="12" t="str">
        <f t="shared" si="19"/>
        <v/>
      </c>
      <c r="CG23" s="12" t="str">
        <f t="shared" si="20"/>
        <v/>
      </c>
      <c r="CH23" s="12" t="str">
        <f t="shared" si="21"/>
        <v/>
      </c>
      <c r="CI23" s="12" t="str">
        <f t="shared" si="22"/>
        <v/>
      </c>
      <c r="CJ23" s="12" t="str">
        <f t="shared" si="23"/>
        <v/>
      </c>
      <c r="CK23" s="12" t="str">
        <f t="shared" si="24"/>
        <v/>
      </c>
      <c r="CL23" s="12" t="str">
        <f t="shared" si="25"/>
        <v/>
      </c>
      <c r="CM23" s="12" t="str">
        <f t="shared" si="26"/>
        <v/>
      </c>
      <c r="CN23" s="12" t="str">
        <f t="shared" si="27"/>
        <v/>
      </c>
      <c r="CO23" s="12" t="str">
        <f t="shared" si="28"/>
        <v/>
      </c>
      <c r="CP23" s="12" t="str">
        <f t="shared" si="29"/>
        <v/>
      </c>
      <c r="CQ23" s="12" t="str">
        <f t="shared" si="30"/>
        <v/>
      </c>
      <c r="CR23" s="12" t="str">
        <f t="shared" si="31"/>
        <v/>
      </c>
      <c r="CS23" s="12" t="str">
        <f t="shared" si="32"/>
        <v/>
      </c>
      <c r="CT23" s="12" t="str">
        <f t="shared" si="33"/>
        <v/>
      </c>
      <c r="CU23" s="12" t="str">
        <f t="shared" si="34"/>
        <v/>
      </c>
      <c r="CV23" s="12" t="str">
        <f t="shared" si="35"/>
        <v/>
      </c>
      <c r="CW23" s="12" t="str">
        <f t="shared" si="36"/>
        <v/>
      </c>
      <c r="CX23" s="12" t="str">
        <f t="shared" si="37"/>
        <v/>
      </c>
      <c r="CY23" s="12" t="str">
        <f t="shared" si="38"/>
        <v/>
      </c>
      <c r="CZ23" s="12" t="str">
        <f t="shared" si="39"/>
        <v/>
      </c>
      <c r="DA23" s="12" t="str">
        <f t="shared" si="40"/>
        <v/>
      </c>
      <c r="DB23" s="12" t="str">
        <f t="shared" si="41"/>
        <v/>
      </c>
      <c r="DC23" s="12" t="str">
        <f t="shared" si="42"/>
        <v/>
      </c>
      <c r="DD23" s="12" t="str">
        <f t="shared" si="43"/>
        <v/>
      </c>
      <c r="DE23" s="12" t="str">
        <f t="shared" si="44"/>
        <v/>
      </c>
      <c r="DF23" s="12" t="str">
        <f t="shared" si="45"/>
        <v/>
      </c>
      <c r="DG23" s="12" t="str">
        <f t="shared" si="46"/>
        <v/>
      </c>
      <c r="DH23" s="12" t="str">
        <f t="shared" si="47"/>
        <v/>
      </c>
      <c r="DI23" s="12" t="str">
        <f t="shared" si="48"/>
        <v/>
      </c>
      <c r="DJ23" s="12" t="str">
        <f t="shared" si="49"/>
        <v/>
      </c>
      <c r="DK23" s="12" t="str">
        <f t="shared" si="50"/>
        <v/>
      </c>
      <c r="DL23" s="12" t="str">
        <f t="shared" si="51"/>
        <v/>
      </c>
      <c r="DM23" s="12" t="str">
        <f t="shared" si="52"/>
        <v/>
      </c>
      <c r="DN23" s="12" t="str">
        <f t="shared" si="53"/>
        <v/>
      </c>
      <c r="DO23" s="12" t="str">
        <f t="shared" si="54"/>
        <v/>
      </c>
      <c r="DP23" s="12" t="str">
        <f t="shared" si="55"/>
        <v/>
      </c>
      <c r="DQ23" s="12" t="str">
        <f t="shared" si="56"/>
        <v/>
      </c>
      <c r="DR23" s="12" t="str">
        <f t="shared" si="57"/>
        <v/>
      </c>
      <c r="DS23" s="12" t="str">
        <f t="shared" si="58"/>
        <v/>
      </c>
      <c r="DT23" s="12" t="str">
        <f t="shared" si="59"/>
        <v/>
      </c>
      <c r="DU23" s="12" t="str">
        <f t="shared" si="60"/>
        <v/>
      </c>
      <c r="DV23" s="12" t="str">
        <f t="shared" si="61"/>
        <v/>
      </c>
      <c r="DW23" s="12" t="str">
        <f t="shared" si="62"/>
        <v/>
      </c>
      <c r="DX23" s="12" t="str">
        <f t="shared" si="63"/>
        <v/>
      </c>
      <c r="DY23" s="12" t="str">
        <f t="shared" si="64"/>
        <v/>
      </c>
      <c r="DZ23" s="12" t="str">
        <f t="shared" si="65"/>
        <v/>
      </c>
      <c r="EA23" s="12" t="str">
        <f t="shared" si="66"/>
        <v/>
      </c>
      <c r="EB23" s="12" t="str">
        <f t="shared" si="67"/>
        <v/>
      </c>
      <c r="EC23" s="12" t="str">
        <f t="shared" si="68"/>
        <v/>
      </c>
      <c r="ED23" s="12" t="str">
        <f t="shared" si="69"/>
        <v/>
      </c>
      <c r="EE23" s="12" t="str">
        <f t="shared" si="70"/>
        <v/>
      </c>
      <c r="EF23" s="12" t="str">
        <f t="shared" si="71"/>
        <v/>
      </c>
      <c r="EG23" s="12" t="str">
        <f t="shared" si="72"/>
        <v/>
      </c>
      <c r="EH23" s="12" t="str">
        <f t="shared" si="73"/>
        <v/>
      </c>
      <c r="EI23" s="12" t="str">
        <f t="shared" si="74"/>
        <v/>
      </c>
      <c r="EJ23" s="12" t="str">
        <f t="shared" si="75"/>
        <v/>
      </c>
      <c r="EK23" s="12" t="str">
        <f t="shared" si="76"/>
        <v/>
      </c>
      <c r="EL23" s="12" t="str">
        <f t="shared" si="77"/>
        <v/>
      </c>
      <c r="EM23" s="12" t="str">
        <f t="shared" si="78"/>
        <v/>
      </c>
      <c r="EN23" s="12" t="str">
        <f t="shared" si="79"/>
        <v/>
      </c>
      <c r="EO23" s="12" t="str">
        <f t="shared" si="80"/>
        <v/>
      </c>
      <c r="EP23" s="12" t="str">
        <f t="shared" si="81"/>
        <v/>
      </c>
      <c r="EQ23" s="12" t="str">
        <f t="shared" si="82"/>
        <v/>
      </c>
      <c r="ER23" s="12" t="str">
        <f t="shared" si="83"/>
        <v/>
      </c>
      <c r="ES23" s="12" t="str">
        <f t="shared" si="84"/>
        <v/>
      </c>
      <c r="ET23" s="12" t="str">
        <f t="shared" si="85"/>
        <v/>
      </c>
      <c r="EU23" s="12" t="str">
        <f t="shared" si="86"/>
        <v/>
      </c>
      <c r="EV23" s="12" t="str">
        <f t="shared" si="87"/>
        <v/>
      </c>
      <c r="EW23" s="12" t="str">
        <f t="shared" si="88"/>
        <v/>
      </c>
      <c r="EX23" s="12" t="str">
        <f t="shared" si="89"/>
        <v/>
      </c>
      <c r="EY23" s="12" t="str">
        <f t="shared" si="90"/>
        <v/>
      </c>
      <c r="EZ23" s="12" t="str">
        <f t="shared" si="91"/>
        <v/>
      </c>
      <c r="FA23" s="12" t="str">
        <f t="shared" si="92"/>
        <v/>
      </c>
      <c r="FB23" s="12" t="str">
        <f t="shared" si="93"/>
        <v/>
      </c>
      <c r="FC23" s="12" t="str">
        <f t="shared" si="94"/>
        <v/>
      </c>
      <c r="FD23" s="12" t="str">
        <f t="shared" si="95"/>
        <v/>
      </c>
      <c r="FE23" s="12" t="str">
        <f t="shared" si="96"/>
        <v/>
      </c>
      <c r="FF23" s="12" t="str">
        <f t="shared" si="97"/>
        <v/>
      </c>
      <c r="FG23" s="12" t="str">
        <f t="shared" si="98"/>
        <v/>
      </c>
      <c r="FH23" s="12" t="str">
        <f t="shared" si="99"/>
        <v/>
      </c>
      <c r="FI23" s="12" t="str">
        <f t="shared" si="100"/>
        <v/>
      </c>
      <c r="FJ23" s="12" t="str">
        <f t="shared" si="101"/>
        <v/>
      </c>
      <c r="FK23" s="12" t="str">
        <f t="shared" si="102"/>
        <v/>
      </c>
      <c r="FL23" s="12" t="str">
        <f t="shared" si="103"/>
        <v/>
      </c>
      <c r="FM23" s="12" t="str">
        <f t="shared" si="104"/>
        <v/>
      </c>
      <c r="FN23" s="12" t="str">
        <f t="shared" si="105"/>
        <v/>
      </c>
      <c r="FO23" s="12" t="str">
        <f t="shared" si="106"/>
        <v/>
      </c>
      <c r="FP23" s="12" t="str">
        <f t="shared" si="107"/>
        <v/>
      </c>
      <c r="FQ23" s="12" t="str">
        <f t="shared" si="108"/>
        <v/>
      </c>
      <c r="FR23" s="12" t="str">
        <f t="shared" si="109"/>
        <v/>
      </c>
      <c r="FS23" s="12" t="str">
        <f t="shared" si="110"/>
        <v/>
      </c>
      <c r="FT23" s="12" t="str">
        <f t="shared" si="111"/>
        <v/>
      </c>
      <c r="FU23" s="12" t="str">
        <f t="shared" si="112"/>
        <v/>
      </c>
      <c r="FV23" s="12" t="str">
        <f t="shared" si="113"/>
        <v/>
      </c>
      <c r="FW23" s="12" t="str">
        <f t="shared" si="114"/>
        <v/>
      </c>
      <c r="FX23" s="12" t="str">
        <f t="shared" si="115"/>
        <v/>
      </c>
      <c r="FY23" s="12" t="str">
        <f t="shared" si="116"/>
        <v/>
      </c>
      <c r="FZ23" s="12" t="str">
        <f t="shared" si="117"/>
        <v/>
      </c>
      <c r="GA23" s="12" t="str">
        <f t="shared" si="118"/>
        <v/>
      </c>
      <c r="GB23" s="12" t="str">
        <f t="shared" si="119"/>
        <v/>
      </c>
      <c r="GC23" s="12" t="str">
        <f t="shared" si="120"/>
        <v/>
      </c>
      <c r="GD23" s="12" t="str">
        <f t="shared" si="121"/>
        <v/>
      </c>
      <c r="GE23" s="12" t="str">
        <f t="shared" si="122"/>
        <v/>
      </c>
    </row>
    <row r="24" spans="1:187" x14ac:dyDescent="0.25">
      <c r="A24" t="str">
        <f>Data!B30</f>
        <v/>
      </c>
      <c r="B24" s="12" t="str">
        <f t="shared" si="2"/>
        <v/>
      </c>
      <c r="C24" s="12" t="str">
        <f>IFERROR(IF(Data!B30="","",VLOOKUP(B24,Data!$A$8:$DX$107,3,FALSE)),"")</f>
        <v/>
      </c>
      <c r="D24" s="12" t="str">
        <f>IFERROR(IF($A24="","",VLOOKUP($B24,Data!$A$8:$DX$107,64+D$1,FALSE)),"")</f>
        <v/>
      </c>
      <c r="E24" s="12" t="str">
        <f>IFERROR(IF($A24="","",VLOOKUP($B24,Data!$A$8:$DX$107,64+E$1,FALSE)),"")</f>
        <v/>
      </c>
      <c r="F24" s="12" t="str">
        <f>IFERROR(IF($A24="","",VLOOKUP($B24,Data!$A$8:$DX$107,64+F$1,FALSE)),"")</f>
        <v/>
      </c>
      <c r="G24" s="12" t="str">
        <f>IFERROR(IF($A24="","",VLOOKUP($B24,Data!$A$8:$DX$107,64+G$1,FALSE)),"")</f>
        <v/>
      </c>
      <c r="H24" s="12" t="str">
        <f>IFERROR(IF($A24="","",VLOOKUP($B24,Data!$A$8:$DX$107,64+H$1,FALSE)),"")</f>
        <v/>
      </c>
      <c r="I24" s="12" t="str">
        <f>IFERROR(IF($A24="","",VLOOKUP($B24,Data!$A$8:$DX$107,64+I$1,FALSE)),"")</f>
        <v/>
      </c>
      <c r="J24" s="12" t="str">
        <f>IFERROR(IF($A24="","",VLOOKUP($B24,Data!$A$8:$DX$107,64+J$1,FALSE)),"")</f>
        <v/>
      </c>
      <c r="K24" s="12" t="str">
        <f>IFERROR(IF($A24="","",VLOOKUP($B24,Data!$A$8:$DX$107,64+K$1,FALSE)),"")</f>
        <v/>
      </c>
      <c r="L24" s="12" t="str">
        <f>IFERROR(IF($A24="","",VLOOKUP($B24,Data!$A$8:$DX$107,64+L$1,FALSE)),"")</f>
        <v/>
      </c>
      <c r="M24" s="12" t="str">
        <f>IFERROR(IF($A24="","",VLOOKUP($B24,Data!$A$8:$DX$107,64+M$1,FALSE)),"")</f>
        <v/>
      </c>
      <c r="N24" s="12" t="str">
        <f>IFERROR(IF($A24="","",VLOOKUP($B24,Data!$A$8:$DX$107,64+N$1,FALSE)),"")</f>
        <v/>
      </c>
      <c r="O24" s="12" t="str">
        <f>IFERROR(IF($A24="","",VLOOKUP($B24,Data!$A$8:$DX$107,64+O$1,FALSE)),"")</f>
        <v/>
      </c>
      <c r="P24" s="12" t="str">
        <f>IFERROR(IF($A24="","",VLOOKUP($B24,Data!$A$8:$DX$107,64+P$1,FALSE)),"")</f>
        <v/>
      </c>
      <c r="Q24" s="12" t="str">
        <f>IFERROR(IF($A24="","",VLOOKUP($B24,Data!$A$8:$DX$107,64+Q$1,FALSE)),"")</f>
        <v/>
      </c>
      <c r="R24" s="12" t="str">
        <f>IFERROR(IF($A24="","",VLOOKUP($B24,Data!$A$8:$DX$107,64+R$1,FALSE)),"")</f>
        <v/>
      </c>
      <c r="S24" s="12" t="str">
        <f>IFERROR(IF($A24="","",VLOOKUP($B24,Data!$A$8:$DX$107,64+S$1,FALSE)),"")</f>
        <v/>
      </c>
      <c r="T24" s="12" t="str">
        <f>IFERROR(IF($A24="","",VLOOKUP($B24,Data!$A$8:$DX$107,64+T$1,FALSE)),"")</f>
        <v/>
      </c>
      <c r="U24" s="12" t="str">
        <f>IFERROR(IF($A24="","",VLOOKUP($B24,Data!$A$8:$DX$107,64+U$1,FALSE)),"")</f>
        <v/>
      </c>
      <c r="V24" s="12" t="str">
        <f>IFERROR(IF($A24="","",VLOOKUP($B24,Data!$A$8:$DX$107,64+V$1,FALSE)),"")</f>
        <v/>
      </c>
      <c r="W24" s="12" t="str">
        <f>IFERROR(IF($A24="","",VLOOKUP($B24,Data!$A$8:$DX$107,64+W$1,FALSE)),"")</f>
        <v/>
      </c>
      <c r="X24" s="12" t="str">
        <f>IFERROR(IF($A24="","",VLOOKUP($B24,Data!$A$8:$DX$107,64+X$1,FALSE)),"")</f>
        <v/>
      </c>
      <c r="Y24" s="12" t="str">
        <f>IFERROR(IF($A24="","",VLOOKUP($B24,Data!$A$8:$DX$107,64+Y$1,FALSE)),"")</f>
        <v/>
      </c>
      <c r="Z24" s="12" t="str">
        <f>IFERROR(IF($A24="","",VLOOKUP($B24,Data!$A$8:$DX$107,64+Z$1,FALSE)),"")</f>
        <v/>
      </c>
      <c r="AA24" s="12" t="str">
        <f>IFERROR(IF($A24="","",VLOOKUP($B24,Data!$A$8:$DX$107,64+AA$1,FALSE)),"")</f>
        <v/>
      </c>
      <c r="AB24" s="12" t="str">
        <f>IFERROR(IF($A24="","",VLOOKUP($B24,Data!$A$8:$DX$107,64+AB$1,FALSE)),"")</f>
        <v/>
      </c>
      <c r="AC24" s="12" t="str">
        <f>IFERROR(IF($A24="","",VLOOKUP($B24,Data!$A$8:$DX$107,64+AC$1,FALSE)),"")</f>
        <v/>
      </c>
      <c r="AD24" s="12" t="str">
        <f>IFERROR(IF($A24="","",VLOOKUP($B24,Data!$A$8:$DX$107,64+AD$1,FALSE)),"")</f>
        <v/>
      </c>
      <c r="AE24" s="12" t="str">
        <f>IFERROR(IF($A24="","",VLOOKUP($B24,Data!$A$8:$DX$107,64+AE$1,FALSE)),"")</f>
        <v/>
      </c>
      <c r="AF24" s="12" t="str">
        <f>IFERROR(IF($A24="","",VLOOKUP($B24,Data!$A$8:$DX$107,64+AF$1,FALSE)),"")</f>
        <v/>
      </c>
      <c r="AG24" s="12" t="str">
        <f>IFERROR(IF($A24="","",VLOOKUP($B24,Data!$A$8:$DX$107,64+AG$1,FALSE)),"")</f>
        <v/>
      </c>
      <c r="AH24" s="12" t="str">
        <f>IFERROR(IF($A24="","",VLOOKUP($B24,Data!$A$8:$DX$107,64+AH$1,FALSE)),"")</f>
        <v/>
      </c>
      <c r="AI24" s="12" t="str">
        <f>IFERROR(IF($A24="","",VLOOKUP($B24,Data!$A$8:$DX$107,64+AI$1,FALSE)),"")</f>
        <v/>
      </c>
      <c r="AJ24" s="12" t="str">
        <f>IFERROR(IF($A24="","",VLOOKUP($B24,Data!$A$8:$DX$107,64+AJ$1,FALSE)),"")</f>
        <v/>
      </c>
      <c r="AK24" s="12" t="str">
        <f>IFERROR(IF($A24="","",VLOOKUP($B24,Data!$A$8:$DX$107,64+AK$1,FALSE)),"")</f>
        <v/>
      </c>
      <c r="AL24" s="12" t="str">
        <f>IFERROR(IF($A24="","",VLOOKUP($B24,Data!$A$8:$DX$107,64+AL$1,FALSE)),"")</f>
        <v/>
      </c>
      <c r="AM24" s="12" t="str">
        <f>IFERROR(IF($A24="","",VLOOKUP($B24,Data!$A$8:$DX$107,64+AM$1,FALSE)),"")</f>
        <v/>
      </c>
      <c r="AN24" s="12" t="str">
        <f>IFERROR(IF($A24="","",VLOOKUP($B24,Data!$A$8:$DX$107,64+AN$1,FALSE)),"")</f>
        <v/>
      </c>
      <c r="AO24" s="12" t="str">
        <f>IFERROR(IF($A24="","",VLOOKUP($B24,Data!$A$8:$DX$107,64+AO$1,FALSE)),"")</f>
        <v/>
      </c>
      <c r="AP24" s="12" t="str">
        <f>IFERROR(IF($A24="","",VLOOKUP($B24,Data!$A$8:$DX$107,64+AP$1,FALSE)),"")</f>
        <v/>
      </c>
      <c r="AQ24" s="12" t="str">
        <f>IFERROR(IF($A24="","",VLOOKUP($B24,Data!$A$8:$DX$107,64+AQ$1,FALSE)),"")</f>
        <v/>
      </c>
      <c r="AR24" s="12" t="str">
        <f>IFERROR(IF($A24="","",VLOOKUP($B24,Data!$A$8:$DX$107,64+AR$1,FALSE)),"")</f>
        <v/>
      </c>
      <c r="AS24" s="12" t="str">
        <f>IFERROR(IF($A24="","",VLOOKUP($B24,Data!$A$8:$DX$107,64+AS$1,FALSE)),"")</f>
        <v/>
      </c>
      <c r="AT24" s="12" t="str">
        <f>IFERROR(IF($A24="","",VLOOKUP($B24,Data!$A$8:$DX$107,64+AT$1,FALSE)),"")</f>
        <v/>
      </c>
      <c r="AU24" s="12" t="str">
        <f>IFERROR(IF($A24="","",VLOOKUP($B24,Data!$A$8:$DX$107,64+AU$1,FALSE)),"")</f>
        <v/>
      </c>
      <c r="AV24" s="12" t="str">
        <f>IFERROR(IF($A24="","",VLOOKUP($B24,Data!$A$8:$DX$107,64+AV$1,FALSE)),"")</f>
        <v/>
      </c>
      <c r="AW24" s="12" t="str">
        <f>IFERROR(IF($A24="","",VLOOKUP($B24,Data!$A$8:$DX$107,64+AW$1,FALSE)),"")</f>
        <v/>
      </c>
      <c r="AX24" s="12" t="str">
        <f>IFERROR(IF($A24="","",VLOOKUP($B24,Data!$A$8:$DX$107,64+AX$1,FALSE)),"")</f>
        <v/>
      </c>
      <c r="AY24" s="12" t="str">
        <f>IFERROR(IF($A24="","",VLOOKUP($B24,Data!$A$8:$DX$107,64+AY$1,FALSE)),"")</f>
        <v/>
      </c>
      <c r="AZ24" s="12" t="str">
        <f>IFERROR(IF($A24="","",VLOOKUP($B24,Data!$A$8:$DX$107,64+AZ$1,FALSE)),"")</f>
        <v/>
      </c>
      <c r="BA24" s="12" t="str">
        <f>IFERROR(IF($A24="","",VLOOKUP($B24,Data!$A$8:$DX$107,64+BA$1,FALSE)),"")</f>
        <v/>
      </c>
      <c r="BB24" s="12" t="str">
        <f>IFERROR(IF($A24="","",VLOOKUP($B24,Data!$A$8:$DX$107,64+BB$1,FALSE)),"")</f>
        <v/>
      </c>
      <c r="BC24" s="12" t="str">
        <f>IFERROR(IF($A24="","",VLOOKUP($B24,Data!$A$8:$DX$107,64+BC$1,FALSE)),"")</f>
        <v/>
      </c>
      <c r="BD24" s="12" t="str">
        <f>IFERROR(IF($A24="","",VLOOKUP($B24,Data!$A$8:$DX$107,64+BD$1,FALSE)),"")</f>
        <v/>
      </c>
      <c r="BE24" s="12" t="str">
        <f>IFERROR(IF($A24="","",VLOOKUP($B24,Data!$A$8:$DX$107,64+BE$1,FALSE)),"")</f>
        <v/>
      </c>
      <c r="BF24" s="12" t="str">
        <f>IFERROR(IF($A24="","",VLOOKUP($B24,Data!$A$8:$DX$107,64+BF$1,FALSE)),"")</f>
        <v/>
      </c>
      <c r="BG24" s="12" t="str">
        <f>IFERROR(IF($A24="","",VLOOKUP($B24,Data!$A$8:$DX$107,64+BG$1,FALSE)),"")</f>
        <v/>
      </c>
      <c r="BH24" s="12" t="str">
        <f>IFERROR(IF($A24="","",VLOOKUP($B24,Data!$A$8:$DX$107,64+BH$1,FALSE)),"")</f>
        <v/>
      </c>
      <c r="BI24" s="12" t="str">
        <f>IFERROR(IF($A24="","",VLOOKUP($B24,Data!$A$8:$DX$107,64+BI$1,FALSE)),"")</f>
        <v/>
      </c>
      <c r="BJ24" s="12" t="str">
        <f>IFERROR(IF($A24="","",VLOOKUP($B24,Data!$A$8:$DX$107,64+BJ$1,FALSE)),"")</f>
        <v/>
      </c>
      <c r="BK24" s="12" t="str">
        <f>IFERROR(IF($A24="","",VLOOKUP($B24,Data!$A$8:$DX$107,64+BK$1,FALSE)),"")</f>
        <v/>
      </c>
      <c r="BL24" s="12" t="str">
        <f>IFERROR(IF($A24="","",VLOOKUP($B24,Data!$A$8:$DX$107,125,FALSE)),"")</f>
        <v/>
      </c>
      <c r="BM24" s="12" t="str">
        <f>IFERROR(IF($A24="","",VLOOKUP($B24,Data!$A$8:$DX$107,126,FALSE)),"")</f>
        <v/>
      </c>
      <c r="BN24" s="31" t="str">
        <f>IFERROR(IF($A24="","",VLOOKUP($B24,Data!$A$8:$DX$107,127,FALSE)),"")</f>
        <v/>
      </c>
      <c r="BO24" s="12" t="str">
        <f>IF(A24="","",IF(B24&lt;=Registrasi!$E$7/2,"Atas",IF(B24&gt;(Registrasi!$E$7+1)/2,"Bawah","Tengah")))</f>
        <v/>
      </c>
      <c r="BP24" s="12" t="str">
        <f t="shared" si="3"/>
        <v/>
      </c>
      <c r="BQ24" s="12" t="str">
        <f t="shared" si="4"/>
        <v/>
      </c>
      <c r="BR24" s="12" t="str">
        <f t="shared" si="5"/>
        <v/>
      </c>
      <c r="BS24" s="12" t="str">
        <f t="shared" si="6"/>
        <v/>
      </c>
      <c r="BT24" s="12" t="str">
        <f t="shared" si="7"/>
        <v/>
      </c>
      <c r="BU24" s="12" t="str">
        <f t="shared" si="8"/>
        <v/>
      </c>
      <c r="BV24" s="12" t="str">
        <f t="shared" si="9"/>
        <v/>
      </c>
      <c r="BW24" s="12" t="str">
        <f t="shared" si="10"/>
        <v/>
      </c>
      <c r="BX24" s="12" t="str">
        <f t="shared" si="11"/>
        <v/>
      </c>
      <c r="BY24" s="12" t="str">
        <f t="shared" si="12"/>
        <v/>
      </c>
      <c r="BZ24" s="12" t="str">
        <f t="shared" si="13"/>
        <v/>
      </c>
      <c r="CA24" s="12" t="str">
        <f t="shared" si="14"/>
        <v/>
      </c>
      <c r="CB24" s="12" t="str">
        <f t="shared" si="15"/>
        <v/>
      </c>
      <c r="CC24" s="12" t="str">
        <f t="shared" si="16"/>
        <v/>
      </c>
      <c r="CD24" s="12" t="str">
        <f t="shared" si="17"/>
        <v/>
      </c>
      <c r="CE24" s="12" t="str">
        <f t="shared" si="18"/>
        <v/>
      </c>
      <c r="CF24" s="12" t="str">
        <f t="shared" si="19"/>
        <v/>
      </c>
      <c r="CG24" s="12" t="str">
        <f t="shared" si="20"/>
        <v/>
      </c>
      <c r="CH24" s="12" t="str">
        <f t="shared" si="21"/>
        <v/>
      </c>
      <c r="CI24" s="12" t="str">
        <f t="shared" si="22"/>
        <v/>
      </c>
      <c r="CJ24" s="12" t="str">
        <f t="shared" si="23"/>
        <v/>
      </c>
      <c r="CK24" s="12" t="str">
        <f t="shared" si="24"/>
        <v/>
      </c>
      <c r="CL24" s="12" t="str">
        <f t="shared" si="25"/>
        <v/>
      </c>
      <c r="CM24" s="12" t="str">
        <f t="shared" si="26"/>
        <v/>
      </c>
      <c r="CN24" s="12" t="str">
        <f t="shared" si="27"/>
        <v/>
      </c>
      <c r="CO24" s="12" t="str">
        <f t="shared" si="28"/>
        <v/>
      </c>
      <c r="CP24" s="12" t="str">
        <f t="shared" si="29"/>
        <v/>
      </c>
      <c r="CQ24" s="12" t="str">
        <f t="shared" si="30"/>
        <v/>
      </c>
      <c r="CR24" s="12" t="str">
        <f t="shared" si="31"/>
        <v/>
      </c>
      <c r="CS24" s="12" t="str">
        <f t="shared" si="32"/>
        <v/>
      </c>
      <c r="CT24" s="12" t="str">
        <f t="shared" si="33"/>
        <v/>
      </c>
      <c r="CU24" s="12" t="str">
        <f t="shared" si="34"/>
        <v/>
      </c>
      <c r="CV24" s="12" t="str">
        <f t="shared" si="35"/>
        <v/>
      </c>
      <c r="CW24" s="12" t="str">
        <f t="shared" si="36"/>
        <v/>
      </c>
      <c r="CX24" s="12" t="str">
        <f t="shared" si="37"/>
        <v/>
      </c>
      <c r="CY24" s="12" t="str">
        <f t="shared" si="38"/>
        <v/>
      </c>
      <c r="CZ24" s="12" t="str">
        <f t="shared" si="39"/>
        <v/>
      </c>
      <c r="DA24" s="12" t="str">
        <f t="shared" si="40"/>
        <v/>
      </c>
      <c r="DB24" s="12" t="str">
        <f t="shared" si="41"/>
        <v/>
      </c>
      <c r="DC24" s="12" t="str">
        <f t="shared" si="42"/>
        <v/>
      </c>
      <c r="DD24" s="12" t="str">
        <f t="shared" si="43"/>
        <v/>
      </c>
      <c r="DE24" s="12" t="str">
        <f t="shared" si="44"/>
        <v/>
      </c>
      <c r="DF24" s="12" t="str">
        <f t="shared" si="45"/>
        <v/>
      </c>
      <c r="DG24" s="12" t="str">
        <f t="shared" si="46"/>
        <v/>
      </c>
      <c r="DH24" s="12" t="str">
        <f t="shared" si="47"/>
        <v/>
      </c>
      <c r="DI24" s="12" t="str">
        <f t="shared" si="48"/>
        <v/>
      </c>
      <c r="DJ24" s="12" t="str">
        <f t="shared" si="49"/>
        <v/>
      </c>
      <c r="DK24" s="12" t="str">
        <f t="shared" si="50"/>
        <v/>
      </c>
      <c r="DL24" s="12" t="str">
        <f t="shared" si="51"/>
        <v/>
      </c>
      <c r="DM24" s="12" t="str">
        <f t="shared" si="52"/>
        <v/>
      </c>
      <c r="DN24" s="12" t="str">
        <f t="shared" si="53"/>
        <v/>
      </c>
      <c r="DO24" s="12" t="str">
        <f t="shared" si="54"/>
        <v/>
      </c>
      <c r="DP24" s="12" t="str">
        <f t="shared" si="55"/>
        <v/>
      </c>
      <c r="DQ24" s="12" t="str">
        <f t="shared" si="56"/>
        <v/>
      </c>
      <c r="DR24" s="12" t="str">
        <f t="shared" si="57"/>
        <v/>
      </c>
      <c r="DS24" s="12" t="str">
        <f t="shared" si="58"/>
        <v/>
      </c>
      <c r="DT24" s="12" t="str">
        <f t="shared" si="59"/>
        <v/>
      </c>
      <c r="DU24" s="12" t="str">
        <f t="shared" si="60"/>
        <v/>
      </c>
      <c r="DV24" s="12" t="str">
        <f t="shared" si="61"/>
        <v/>
      </c>
      <c r="DW24" s="12" t="str">
        <f t="shared" si="62"/>
        <v/>
      </c>
      <c r="DX24" s="12" t="str">
        <f t="shared" si="63"/>
        <v/>
      </c>
      <c r="DY24" s="12" t="str">
        <f t="shared" si="64"/>
        <v/>
      </c>
      <c r="DZ24" s="12" t="str">
        <f t="shared" si="65"/>
        <v/>
      </c>
      <c r="EA24" s="12" t="str">
        <f t="shared" si="66"/>
        <v/>
      </c>
      <c r="EB24" s="12" t="str">
        <f t="shared" si="67"/>
        <v/>
      </c>
      <c r="EC24" s="12" t="str">
        <f t="shared" si="68"/>
        <v/>
      </c>
      <c r="ED24" s="12" t="str">
        <f t="shared" si="69"/>
        <v/>
      </c>
      <c r="EE24" s="12" t="str">
        <f t="shared" si="70"/>
        <v/>
      </c>
      <c r="EF24" s="12" t="str">
        <f t="shared" si="71"/>
        <v/>
      </c>
      <c r="EG24" s="12" t="str">
        <f t="shared" si="72"/>
        <v/>
      </c>
      <c r="EH24" s="12" t="str">
        <f t="shared" si="73"/>
        <v/>
      </c>
      <c r="EI24" s="12" t="str">
        <f t="shared" si="74"/>
        <v/>
      </c>
      <c r="EJ24" s="12" t="str">
        <f t="shared" si="75"/>
        <v/>
      </c>
      <c r="EK24" s="12" t="str">
        <f t="shared" si="76"/>
        <v/>
      </c>
      <c r="EL24" s="12" t="str">
        <f t="shared" si="77"/>
        <v/>
      </c>
      <c r="EM24" s="12" t="str">
        <f t="shared" si="78"/>
        <v/>
      </c>
      <c r="EN24" s="12" t="str">
        <f t="shared" si="79"/>
        <v/>
      </c>
      <c r="EO24" s="12" t="str">
        <f t="shared" si="80"/>
        <v/>
      </c>
      <c r="EP24" s="12" t="str">
        <f t="shared" si="81"/>
        <v/>
      </c>
      <c r="EQ24" s="12" t="str">
        <f t="shared" si="82"/>
        <v/>
      </c>
      <c r="ER24" s="12" t="str">
        <f t="shared" si="83"/>
        <v/>
      </c>
      <c r="ES24" s="12" t="str">
        <f t="shared" si="84"/>
        <v/>
      </c>
      <c r="ET24" s="12" t="str">
        <f t="shared" si="85"/>
        <v/>
      </c>
      <c r="EU24" s="12" t="str">
        <f t="shared" si="86"/>
        <v/>
      </c>
      <c r="EV24" s="12" t="str">
        <f t="shared" si="87"/>
        <v/>
      </c>
      <c r="EW24" s="12" t="str">
        <f t="shared" si="88"/>
        <v/>
      </c>
      <c r="EX24" s="12" t="str">
        <f t="shared" si="89"/>
        <v/>
      </c>
      <c r="EY24" s="12" t="str">
        <f t="shared" si="90"/>
        <v/>
      </c>
      <c r="EZ24" s="12" t="str">
        <f t="shared" si="91"/>
        <v/>
      </c>
      <c r="FA24" s="12" t="str">
        <f t="shared" si="92"/>
        <v/>
      </c>
      <c r="FB24" s="12" t="str">
        <f t="shared" si="93"/>
        <v/>
      </c>
      <c r="FC24" s="12" t="str">
        <f t="shared" si="94"/>
        <v/>
      </c>
      <c r="FD24" s="12" t="str">
        <f t="shared" si="95"/>
        <v/>
      </c>
      <c r="FE24" s="12" t="str">
        <f t="shared" si="96"/>
        <v/>
      </c>
      <c r="FF24" s="12" t="str">
        <f t="shared" si="97"/>
        <v/>
      </c>
      <c r="FG24" s="12" t="str">
        <f t="shared" si="98"/>
        <v/>
      </c>
      <c r="FH24" s="12" t="str">
        <f t="shared" si="99"/>
        <v/>
      </c>
      <c r="FI24" s="12" t="str">
        <f t="shared" si="100"/>
        <v/>
      </c>
      <c r="FJ24" s="12" t="str">
        <f t="shared" si="101"/>
        <v/>
      </c>
      <c r="FK24" s="12" t="str">
        <f t="shared" si="102"/>
        <v/>
      </c>
      <c r="FL24" s="12" t="str">
        <f t="shared" si="103"/>
        <v/>
      </c>
      <c r="FM24" s="12" t="str">
        <f t="shared" si="104"/>
        <v/>
      </c>
      <c r="FN24" s="12" t="str">
        <f t="shared" si="105"/>
        <v/>
      </c>
      <c r="FO24" s="12" t="str">
        <f t="shared" si="106"/>
        <v/>
      </c>
      <c r="FP24" s="12" t="str">
        <f t="shared" si="107"/>
        <v/>
      </c>
      <c r="FQ24" s="12" t="str">
        <f t="shared" si="108"/>
        <v/>
      </c>
      <c r="FR24" s="12" t="str">
        <f t="shared" si="109"/>
        <v/>
      </c>
      <c r="FS24" s="12" t="str">
        <f t="shared" si="110"/>
        <v/>
      </c>
      <c r="FT24" s="12" t="str">
        <f t="shared" si="111"/>
        <v/>
      </c>
      <c r="FU24" s="12" t="str">
        <f t="shared" si="112"/>
        <v/>
      </c>
      <c r="FV24" s="12" t="str">
        <f t="shared" si="113"/>
        <v/>
      </c>
      <c r="FW24" s="12" t="str">
        <f t="shared" si="114"/>
        <v/>
      </c>
      <c r="FX24" s="12" t="str">
        <f t="shared" si="115"/>
        <v/>
      </c>
      <c r="FY24" s="12" t="str">
        <f t="shared" si="116"/>
        <v/>
      </c>
      <c r="FZ24" s="12" t="str">
        <f t="shared" si="117"/>
        <v/>
      </c>
      <c r="GA24" s="12" t="str">
        <f t="shared" si="118"/>
        <v/>
      </c>
      <c r="GB24" s="12" t="str">
        <f t="shared" si="119"/>
        <v/>
      </c>
      <c r="GC24" s="12" t="str">
        <f t="shared" si="120"/>
        <v/>
      </c>
      <c r="GD24" s="12" t="str">
        <f t="shared" si="121"/>
        <v/>
      </c>
      <c r="GE24" s="12" t="str">
        <f t="shared" si="122"/>
        <v/>
      </c>
    </row>
    <row r="25" spans="1:187" x14ac:dyDescent="0.25">
      <c r="A25" t="str">
        <f>Data!B31</f>
        <v/>
      </c>
      <c r="B25" s="12" t="str">
        <f t="shared" si="2"/>
        <v/>
      </c>
      <c r="C25" s="12" t="str">
        <f>IFERROR(IF(Data!B31="","",VLOOKUP(B25,Data!$A$8:$DX$107,3,FALSE)),"")</f>
        <v/>
      </c>
      <c r="D25" s="12" t="str">
        <f>IFERROR(IF($A25="","",VLOOKUP($B25,Data!$A$8:$DX$107,64+D$1,FALSE)),"")</f>
        <v/>
      </c>
      <c r="E25" s="12" t="str">
        <f>IFERROR(IF($A25="","",VLOOKUP($B25,Data!$A$8:$DX$107,64+E$1,FALSE)),"")</f>
        <v/>
      </c>
      <c r="F25" s="12" t="str">
        <f>IFERROR(IF($A25="","",VLOOKUP($B25,Data!$A$8:$DX$107,64+F$1,FALSE)),"")</f>
        <v/>
      </c>
      <c r="G25" s="12" t="str">
        <f>IFERROR(IF($A25="","",VLOOKUP($B25,Data!$A$8:$DX$107,64+G$1,FALSE)),"")</f>
        <v/>
      </c>
      <c r="H25" s="12" t="str">
        <f>IFERROR(IF($A25="","",VLOOKUP($B25,Data!$A$8:$DX$107,64+H$1,FALSE)),"")</f>
        <v/>
      </c>
      <c r="I25" s="12" t="str">
        <f>IFERROR(IF($A25="","",VLOOKUP($B25,Data!$A$8:$DX$107,64+I$1,FALSE)),"")</f>
        <v/>
      </c>
      <c r="J25" s="12" t="str">
        <f>IFERROR(IF($A25="","",VLOOKUP($B25,Data!$A$8:$DX$107,64+J$1,FALSE)),"")</f>
        <v/>
      </c>
      <c r="K25" s="12" t="str">
        <f>IFERROR(IF($A25="","",VLOOKUP($B25,Data!$A$8:$DX$107,64+K$1,FALSE)),"")</f>
        <v/>
      </c>
      <c r="L25" s="12" t="str">
        <f>IFERROR(IF($A25="","",VLOOKUP($B25,Data!$A$8:$DX$107,64+L$1,FALSE)),"")</f>
        <v/>
      </c>
      <c r="M25" s="12" t="str">
        <f>IFERROR(IF($A25="","",VLOOKUP($B25,Data!$A$8:$DX$107,64+M$1,FALSE)),"")</f>
        <v/>
      </c>
      <c r="N25" s="12" t="str">
        <f>IFERROR(IF($A25="","",VLOOKUP($B25,Data!$A$8:$DX$107,64+N$1,FALSE)),"")</f>
        <v/>
      </c>
      <c r="O25" s="12" t="str">
        <f>IFERROR(IF($A25="","",VLOOKUP($B25,Data!$A$8:$DX$107,64+O$1,FALSE)),"")</f>
        <v/>
      </c>
      <c r="P25" s="12" t="str">
        <f>IFERROR(IF($A25="","",VLOOKUP($B25,Data!$A$8:$DX$107,64+P$1,FALSE)),"")</f>
        <v/>
      </c>
      <c r="Q25" s="12" t="str">
        <f>IFERROR(IF($A25="","",VLOOKUP($B25,Data!$A$8:$DX$107,64+Q$1,FALSE)),"")</f>
        <v/>
      </c>
      <c r="R25" s="12" t="str">
        <f>IFERROR(IF($A25="","",VLOOKUP($B25,Data!$A$8:$DX$107,64+R$1,FALSE)),"")</f>
        <v/>
      </c>
      <c r="S25" s="12" t="str">
        <f>IFERROR(IF($A25="","",VLOOKUP($B25,Data!$A$8:$DX$107,64+S$1,FALSE)),"")</f>
        <v/>
      </c>
      <c r="T25" s="12" t="str">
        <f>IFERROR(IF($A25="","",VLOOKUP($B25,Data!$A$8:$DX$107,64+T$1,FALSE)),"")</f>
        <v/>
      </c>
      <c r="U25" s="12" t="str">
        <f>IFERROR(IF($A25="","",VLOOKUP($B25,Data!$A$8:$DX$107,64+U$1,FALSE)),"")</f>
        <v/>
      </c>
      <c r="V25" s="12" t="str">
        <f>IFERROR(IF($A25="","",VLOOKUP($B25,Data!$A$8:$DX$107,64+V$1,FALSE)),"")</f>
        <v/>
      </c>
      <c r="W25" s="12" t="str">
        <f>IFERROR(IF($A25="","",VLOOKUP($B25,Data!$A$8:$DX$107,64+W$1,FALSE)),"")</f>
        <v/>
      </c>
      <c r="X25" s="12" t="str">
        <f>IFERROR(IF($A25="","",VLOOKUP($B25,Data!$A$8:$DX$107,64+X$1,FALSE)),"")</f>
        <v/>
      </c>
      <c r="Y25" s="12" t="str">
        <f>IFERROR(IF($A25="","",VLOOKUP($B25,Data!$A$8:$DX$107,64+Y$1,FALSE)),"")</f>
        <v/>
      </c>
      <c r="Z25" s="12" t="str">
        <f>IFERROR(IF($A25="","",VLOOKUP($B25,Data!$A$8:$DX$107,64+Z$1,FALSE)),"")</f>
        <v/>
      </c>
      <c r="AA25" s="12" t="str">
        <f>IFERROR(IF($A25="","",VLOOKUP($B25,Data!$A$8:$DX$107,64+AA$1,FALSE)),"")</f>
        <v/>
      </c>
      <c r="AB25" s="12" t="str">
        <f>IFERROR(IF($A25="","",VLOOKUP($B25,Data!$A$8:$DX$107,64+AB$1,FALSE)),"")</f>
        <v/>
      </c>
      <c r="AC25" s="12" t="str">
        <f>IFERROR(IF($A25="","",VLOOKUP($B25,Data!$A$8:$DX$107,64+AC$1,FALSE)),"")</f>
        <v/>
      </c>
      <c r="AD25" s="12" t="str">
        <f>IFERROR(IF($A25="","",VLOOKUP($B25,Data!$A$8:$DX$107,64+AD$1,FALSE)),"")</f>
        <v/>
      </c>
      <c r="AE25" s="12" t="str">
        <f>IFERROR(IF($A25="","",VLOOKUP($B25,Data!$A$8:$DX$107,64+AE$1,FALSE)),"")</f>
        <v/>
      </c>
      <c r="AF25" s="12" t="str">
        <f>IFERROR(IF($A25="","",VLOOKUP($B25,Data!$A$8:$DX$107,64+AF$1,FALSE)),"")</f>
        <v/>
      </c>
      <c r="AG25" s="12" t="str">
        <f>IFERROR(IF($A25="","",VLOOKUP($B25,Data!$A$8:$DX$107,64+AG$1,FALSE)),"")</f>
        <v/>
      </c>
      <c r="AH25" s="12" t="str">
        <f>IFERROR(IF($A25="","",VLOOKUP($B25,Data!$A$8:$DX$107,64+AH$1,FALSE)),"")</f>
        <v/>
      </c>
      <c r="AI25" s="12" t="str">
        <f>IFERROR(IF($A25="","",VLOOKUP($B25,Data!$A$8:$DX$107,64+AI$1,FALSE)),"")</f>
        <v/>
      </c>
      <c r="AJ25" s="12" t="str">
        <f>IFERROR(IF($A25="","",VLOOKUP($B25,Data!$A$8:$DX$107,64+AJ$1,FALSE)),"")</f>
        <v/>
      </c>
      <c r="AK25" s="12" t="str">
        <f>IFERROR(IF($A25="","",VLOOKUP($B25,Data!$A$8:$DX$107,64+AK$1,FALSE)),"")</f>
        <v/>
      </c>
      <c r="AL25" s="12" t="str">
        <f>IFERROR(IF($A25="","",VLOOKUP($B25,Data!$A$8:$DX$107,64+AL$1,FALSE)),"")</f>
        <v/>
      </c>
      <c r="AM25" s="12" t="str">
        <f>IFERROR(IF($A25="","",VLOOKUP($B25,Data!$A$8:$DX$107,64+AM$1,FALSE)),"")</f>
        <v/>
      </c>
      <c r="AN25" s="12" t="str">
        <f>IFERROR(IF($A25="","",VLOOKUP($B25,Data!$A$8:$DX$107,64+AN$1,FALSE)),"")</f>
        <v/>
      </c>
      <c r="AO25" s="12" t="str">
        <f>IFERROR(IF($A25="","",VLOOKUP($B25,Data!$A$8:$DX$107,64+AO$1,FALSE)),"")</f>
        <v/>
      </c>
      <c r="AP25" s="12" t="str">
        <f>IFERROR(IF($A25="","",VLOOKUP($B25,Data!$A$8:$DX$107,64+AP$1,FALSE)),"")</f>
        <v/>
      </c>
      <c r="AQ25" s="12" t="str">
        <f>IFERROR(IF($A25="","",VLOOKUP($B25,Data!$A$8:$DX$107,64+AQ$1,FALSE)),"")</f>
        <v/>
      </c>
      <c r="AR25" s="12" t="str">
        <f>IFERROR(IF($A25="","",VLOOKUP($B25,Data!$A$8:$DX$107,64+AR$1,FALSE)),"")</f>
        <v/>
      </c>
      <c r="AS25" s="12" t="str">
        <f>IFERROR(IF($A25="","",VLOOKUP($B25,Data!$A$8:$DX$107,64+AS$1,FALSE)),"")</f>
        <v/>
      </c>
      <c r="AT25" s="12" t="str">
        <f>IFERROR(IF($A25="","",VLOOKUP($B25,Data!$A$8:$DX$107,64+AT$1,FALSE)),"")</f>
        <v/>
      </c>
      <c r="AU25" s="12" t="str">
        <f>IFERROR(IF($A25="","",VLOOKUP($B25,Data!$A$8:$DX$107,64+AU$1,FALSE)),"")</f>
        <v/>
      </c>
      <c r="AV25" s="12" t="str">
        <f>IFERROR(IF($A25="","",VLOOKUP($B25,Data!$A$8:$DX$107,64+AV$1,FALSE)),"")</f>
        <v/>
      </c>
      <c r="AW25" s="12" t="str">
        <f>IFERROR(IF($A25="","",VLOOKUP($B25,Data!$A$8:$DX$107,64+AW$1,FALSE)),"")</f>
        <v/>
      </c>
      <c r="AX25" s="12" t="str">
        <f>IFERROR(IF($A25="","",VLOOKUP($B25,Data!$A$8:$DX$107,64+AX$1,FALSE)),"")</f>
        <v/>
      </c>
      <c r="AY25" s="12" t="str">
        <f>IFERROR(IF($A25="","",VLOOKUP($B25,Data!$A$8:$DX$107,64+AY$1,FALSE)),"")</f>
        <v/>
      </c>
      <c r="AZ25" s="12" t="str">
        <f>IFERROR(IF($A25="","",VLOOKUP($B25,Data!$A$8:$DX$107,64+AZ$1,FALSE)),"")</f>
        <v/>
      </c>
      <c r="BA25" s="12" t="str">
        <f>IFERROR(IF($A25="","",VLOOKUP($B25,Data!$A$8:$DX$107,64+BA$1,FALSE)),"")</f>
        <v/>
      </c>
      <c r="BB25" s="12" t="str">
        <f>IFERROR(IF($A25="","",VLOOKUP($B25,Data!$A$8:$DX$107,64+BB$1,FALSE)),"")</f>
        <v/>
      </c>
      <c r="BC25" s="12" t="str">
        <f>IFERROR(IF($A25="","",VLOOKUP($B25,Data!$A$8:$DX$107,64+BC$1,FALSE)),"")</f>
        <v/>
      </c>
      <c r="BD25" s="12" t="str">
        <f>IFERROR(IF($A25="","",VLOOKUP($B25,Data!$A$8:$DX$107,64+BD$1,FALSE)),"")</f>
        <v/>
      </c>
      <c r="BE25" s="12" t="str">
        <f>IFERROR(IF($A25="","",VLOOKUP($B25,Data!$A$8:$DX$107,64+BE$1,FALSE)),"")</f>
        <v/>
      </c>
      <c r="BF25" s="12" t="str">
        <f>IFERROR(IF($A25="","",VLOOKUP($B25,Data!$A$8:$DX$107,64+BF$1,FALSE)),"")</f>
        <v/>
      </c>
      <c r="BG25" s="12" t="str">
        <f>IFERROR(IF($A25="","",VLOOKUP($B25,Data!$A$8:$DX$107,64+BG$1,FALSE)),"")</f>
        <v/>
      </c>
      <c r="BH25" s="12" t="str">
        <f>IFERROR(IF($A25="","",VLOOKUP($B25,Data!$A$8:$DX$107,64+BH$1,FALSE)),"")</f>
        <v/>
      </c>
      <c r="BI25" s="12" t="str">
        <f>IFERROR(IF($A25="","",VLOOKUP($B25,Data!$A$8:$DX$107,64+BI$1,FALSE)),"")</f>
        <v/>
      </c>
      <c r="BJ25" s="12" t="str">
        <f>IFERROR(IF($A25="","",VLOOKUP($B25,Data!$A$8:$DX$107,64+BJ$1,FALSE)),"")</f>
        <v/>
      </c>
      <c r="BK25" s="12" t="str">
        <f>IFERROR(IF($A25="","",VLOOKUP($B25,Data!$A$8:$DX$107,64+BK$1,FALSE)),"")</f>
        <v/>
      </c>
      <c r="BL25" s="12" t="str">
        <f>IFERROR(IF($A25="","",VLOOKUP($B25,Data!$A$8:$DX$107,125,FALSE)),"")</f>
        <v/>
      </c>
      <c r="BM25" s="12" t="str">
        <f>IFERROR(IF($A25="","",VLOOKUP($B25,Data!$A$8:$DX$107,126,FALSE)),"")</f>
        <v/>
      </c>
      <c r="BN25" s="31" t="str">
        <f>IFERROR(IF($A25="","",VLOOKUP($B25,Data!$A$8:$DX$107,127,FALSE)),"")</f>
        <v/>
      </c>
      <c r="BO25" s="12" t="str">
        <f>IF(A25="","",IF(B25&lt;=Registrasi!$E$7/2,"Atas",IF(B25&gt;(Registrasi!$E$7+1)/2,"Bawah","Tengah")))</f>
        <v/>
      </c>
      <c r="BP25" s="12" t="str">
        <f t="shared" si="3"/>
        <v/>
      </c>
      <c r="BQ25" s="12" t="str">
        <f t="shared" si="4"/>
        <v/>
      </c>
      <c r="BR25" s="12" t="str">
        <f t="shared" si="5"/>
        <v/>
      </c>
      <c r="BS25" s="12" t="str">
        <f t="shared" si="6"/>
        <v/>
      </c>
      <c r="BT25" s="12" t="str">
        <f t="shared" si="7"/>
        <v/>
      </c>
      <c r="BU25" s="12" t="str">
        <f t="shared" si="8"/>
        <v/>
      </c>
      <c r="BV25" s="12" t="str">
        <f t="shared" si="9"/>
        <v/>
      </c>
      <c r="BW25" s="12" t="str">
        <f t="shared" si="10"/>
        <v/>
      </c>
      <c r="BX25" s="12" t="str">
        <f t="shared" si="11"/>
        <v/>
      </c>
      <c r="BY25" s="12" t="str">
        <f t="shared" si="12"/>
        <v/>
      </c>
      <c r="BZ25" s="12" t="str">
        <f t="shared" si="13"/>
        <v/>
      </c>
      <c r="CA25" s="12" t="str">
        <f t="shared" si="14"/>
        <v/>
      </c>
      <c r="CB25" s="12" t="str">
        <f t="shared" si="15"/>
        <v/>
      </c>
      <c r="CC25" s="12" t="str">
        <f t="shared" si="16"/>
        <v/>
      </c>
      <c r="CD25" s="12" t="str">
        <f t="shared" si="17"/>
        <v/>
      </c>
      <c r="CE25" s="12" t="str">
        <f t="shared" si="18"/>
        <v/>
      </c>
      <c r="CF25" s="12" t="str">
        <f t="shared" si="19"/>
        <v/>
      </c>
      <c r="CG25" s="12" t="str">
        <f t="shared" si="20"/>
        <v/>
      </c>
      <c r="CH25" s="12" t="str">
        <f t="shared" si="21"/>
        <v/>
      </c>
      <c r="CI25" s="12" t="str">
        <f t="shared" si="22"/>
        <v/>
      </c>
      <c r="CJ25" s="12" t="str">
        <f t="shared" si="23"/>
        <v/>
      </c>
      <c r="CK25" s="12" t="str">
        <f t="shared" si="24"/>
        <v/>
      </c>
      <c r="CL25" s="12" t="str">
        <f t="shared" si="25"/>
        <v/>
      </c>
      <c r="CM25" s="12" t="str">
        <f t="shared" si="26"/>
        <v/>
      </c>
      <c r="CN25" s="12" t="str">
        <f t="shared" si="27"/>
        <v/>
      </c>
      <c r="CO25" s="12" t="str">
        <f t="shared" si="28"/>
        <v/>
      </c>
      <c r="CP25" s="12" t="str">
        <f t="shared" si="29"/>
        <v/>
      </c>
      <c r="CQ25" s="12" t="str">
        <f t="shared" si="30"/>
        <v/>
      </c>
      <c r="CR25" s="12" t="str">
        <f t="shared" si="31"/>
        <v/>
      </c>
      <c r="CS25" s="12" t="str">
        <f t="shared" si="32"/>
        <v/>
      </c>
      <c r="CT25" s="12" t="str">
        <f t="shared" si="33"/>
        <v/>
      </c>
      <c r="CU25" s="12" t="str">
        <f t="shared" si="34"/>
        <v/>
      </c>
      <c r="CV25" s="12" t="str">
        <f t="shared" si="35"/>
        <v/>
      </c>
      <c r="CW25" s="12" t="str">
        <f t="shared" si="36"/>
        <v/>
      </c>
      <c r="CX25" s="12" t="str">
        <f t="shared" si="37"/>
        <v/>
      </c>
      <c r="CY25" s="12" t="str">
        <f t="shared" si="38"/>
        <v/>
      </c>
      <c r="CZ25" s="12" t="str">
        <f t="shared" si="39"/>
        <v/>
      </c>
      <c r="DA25" s="12" t="str">
        <f t="shared" si="40"/>
        <v/>
      </c>
      <c r="DB25" s="12" t="str">
        <f t="shared" si="41"/>
        <v/>
      </c>
      <c r="DC25" s="12" t="str">
        <f t="shared" si="42"/>
        <v/>
      </c>
      <c r="DD25" s="12" t="str">
        <f t="shared" si="43"/>
        <v/>
      </c>
      <c r="DE25" s="12" t="str">
        <f t="shared" si="44"/>
        <v/>
      </c>
      <c r="DF25" s="12" t="str">
        <f t="shared" si="45"/>
        <v/>
      </c>
      <c r="DG25" s="12" t="str">
        <f t="shared" si="46"/>
        <v/>
      </c>
      <c r="DH25" s="12" t="str">
        <f t="shared" si="47"/>
        <v/>
      </c>
      <c r="DI25" s="12" t="str">
        <f t="shared" si="48"/>
        <v/>
      </c>
      <c r="DJ25" s="12" t="str">
        <f t="shared" si="49"/>
        <v/>
      </c>
      <c r="DK25" s="12" t="str">
        <f t="shared" si="50"/>
        <v/>
      </c>
      <c r="DL25" s="12" t="str">
        <f t="shared" si="51"/>
        <v/>
      </c>
      <c r="DM25" s="12" t="str">
        <f t="shared" si="52"/>
        <v/>
      </c>
      <c r="DN25" s="12" t="str">
        <f t="shared" si="53"/>
        <v/>
      </c>
      <c r="DO25" s="12" t="str">
        <f t="shared" si="54"/>
        <v/>
      </c>
      <c r="DP25" s="12" t="str">
        <f t="shared" si="55"/>
        <v/>
      </c>
      <c r="DQ25" s="12" t="str">
        <f t="shared" si="56"/>
        <v/>
      </c>
      <c r="DR25" s="12" t="str">
        <f t="shared" si="57"/>
        <v/>
      </c>
      <c r="DS25" s="12" t="str">
        <f t="shared" si="58"/>
        <v/>
      </c>
      <c r="DT25" s="12" t="str">
        <f t="shared" si="59"/>
        <v/>
      </c>
      <c r="DU25" s="12" t="str">
        <f t="shared" si="60"/>
        <v/>
      </c>
      <c r="DV25" s="12" t="str">
        <f t="shared" si="61"/>
        <v/>
      </c>
      <c r="DW25" s="12" t="str">
        <f t="shared" si="62"/>
        <v/>
      </c>
      <c r="DX25" s="12" t="str">
        <f t="shared" si="63"/>
        <v/>
      </c>
      <c r="DY25" s="12" t="str">
        <f t="shared" si="64"/>
        <v/>
      </c>
      <c r="DZ25" s="12" t="str">
        <f t="shared" si="65"/>
        <v/>
      </c>
      <c r="EA25" s="12" t="str">
        <f t="shared" si="66"/>
        <v/>
      </c>
      <c r="EB25" s="12" t="str">
        <f t="shared" si="67"/>
        <v/>
      </c>
      <c r="EC25" s="12" t="str">
        <f t="shared" si="68"/>
        <v/>
      </c>
      <c r="ED25" s="12" t="str">
        <f t="shared" si="69"/>
        <v/>
      </c>
      <c r="EE25" s="12" t="str">
        <f t="shared" si="70"/>
        <v/>
      </c>
      <c r="EF25" s="12" t="str">
        <f t="shared" si="71"/>
        <v/>
      </c>
      <c r="EG25" s="12" t="str">
        <f t="shared" si="72"/>
        <v/>
      </c>
      <c r="EH25" s="12" t="str">
        <f t="shared" si="73"/>
        <v/>
      </c>
      <c r="EI25" s="12" t="str">
        <f t="shared" si="74"/>
        <v/>
      </c>
      <c r="EJ25" s="12" t="str">
        <f t="shared" si="75"/>
        <v/>
      </c>
      <c r="EK25" s="12" t="str">
        <f t="shared" si="76"/>
        <v/>
      </c>
      <c r="EL25" s="12" t="str">
        <f t="shared" si="77"/>
        <v/>
      </c>
      <c r="EM25" s="12" t="str">
        <f t="shared" si="78"/>
        <v/>
      </c>
      <c r="EN25" s="12" t="str">
        <f t="shared" si="79"/>
        <v/>
      </c>
      <c r="EO25" s="12" t="str">
        <f t="shared" si="80"/>
        <v/>
      </c>
      <c r="EP25" s="12" t="str">
        <f t="shared" si="81"/>
        <v/>
      </c>
      <c r="EQ25" s="12" t="str">
        <f t="shared" si="82"/>
        <v/>
      </c>
      <c r="ER25" s="12" t="str">
        <f t="shared" si="83"/>
        <v/>
      </c>
      <c r="ES25" s="12" t="str">
        <f t="shared" si="84"/>
        <v/>
      </c>
      <c r="ET25" s="12" t="str">
        <f t="shared" si="85"/>
        <v/>
      </c>
      <c r="EU25" s="12" t="str">
        <f t="shared" si="86"/>
        <v/>
      </c>
      <c r="EV25" s="12" t="str">
        <f t="shared" si="87"/>
        <v/>
      </c>
      <c r="EW25" s="12" t="str">
        <f t="shared" si="88"/>
        <v/>
      </c>
      <c r="EX25" s="12" t="str">
        <f t="shared" si="89"/>
        <v/>
      </c>
      <c r="EY25" s="12" t="str">
        <f t="shared" si="90"/>
        <v/>
      </c>
      <c r="EZ25" s="12" t="str">
        <f t="shared" si="91"/>
        <v/>
      </c>
      <c r="FA25" s="12" t="str">
        <f t="shared" si="92"/>
        <v/>
      </c>
      <c r="FB25" s="12" t="str">
        <f t="shared" si="93"/>
        <v/>
      </c>
      <c r="FC25" s="12" t="str">
        <f t="shared" si="94"/>
        <v/>
      </c>
      <c r="FD25" s="12" t="str">
        <f t="shared" si="95"/>
        <v/>
      </c>
      <c r="FE25" s="12" t="str">
        <f t="shared" si="96"/>
        <v/>
      </c>
      <c r="FF25" s="12" t="str">
        <f t="shared" si="97"/>
        <v/>
      </c>
      <c r="FG25" s="12" t="str">
        <f t="shared" si="98"/>
        <v/>
      </c>
      <c r="FH25" s="12" t="str">
        <f t="shared" si="99"/>
        <v/>
      </c>
      <c r="FI25" s="12" t="str">
        <f t="shared" si="100"/>
        <v/>
      </c>
      <c r="FJ25" s="12" t="str">
        <f t="shared" si="101"/>
        <v/>
      </c>
      <c r="FK25" s="12" t="str">
        <f t="shared" si="102"/>
        <v/>
      </c>
      <c r="FL25" s="12" t="str">
        <f t="shared" si="103"/>
        <v/>
      </c>
      <c r="FM25" s="12" t="str">
        <f t="shared" si="104"/>
        <v/>
      </c>
      <c r="FN25" s="12" t="str">
        <f t="shared" si="105"/>
        <v/>
      </c>
      <c r="FO25" s="12" t="str">
        <f t="shared" si="106"/>
        <v/>
      </c>
      <c r="FP25" s="12" t="str">
        <f t="shared" si="107"/>
        <v/>
      </c>
      <c r="FQ25" s="12" t="str">
        <f t="shared" si="108"/>
        <v/>
      </c>
      <c r="FR25" s="12" t="str">
        <f t="shared" si="109"/>
        <v/>
      </c>
      <c r="FS25" s="12" t="str">
        <f t="shared" si="110"/>
        <v/>
      </c>
      <c r="FT25" s="12" t="str">
        <f t="shared" si="111"/>
        <v/>
      </c>
      <c r="FU25" s="12" t="str">
        <f t="shared" si="112"/>
        <v/>
      </c>
      <c r="FV25" s="12" t="str">
        <f t="shared" si="113"/>
        <v/>
      </c>
      <c r="FW25" s="12" t="str">
        <f t="shared" si="114"/>
        <v/>
      </c>
      <c r="FX25" s="12" t="str">
        <f t="shared" si="115"/>
        <v/>
      </c>
      <c r="FY25" s="12" t="str">
        <f t="shared" si="116"/>
        <v/>
      </c>
      <c r="FZ25" s="12" t="str">
        <f t="shared" si="117"/>
        <v/>
      </c>
      <c r="GA25" s="12" t="str">
        <f t="shared" si="118"/>
        <v/>
      </c>
      <c r="GB25" s="12" t="str">
        <f t="shared" si="119"/>
        <v/>
      </c>
      <c r="GC25" s="12" t="str">
        <f t="shared" si="120"/>
        <v/>
      </c>
      <c r="GD25" s="12" t="str">
        <f t="shared" si="121"/>
        <v/>
      </c>
      <c r="GE25" s="12" t="str">
        <f t="shared" si="122"/>
        <v/>
      </c>
    </row>
    <row r="26" spans="1:187" x14ac:dyDescent="0.25">
      <c r="A26" t="str">
        <f>Data!B32</f>
        <v/>
      </c>
      <c r="B26" s="12" t="str">
        <f t="shared" si="2"/>
        <v/>
      </c>
      <c r="C26" s="12" t="str">
        <f>IFERROR(IF(Data!B32="","",VLOOKUP(B26,Data!$A$8:$DX$107,3,FALSE)),"")</f>
        <v/>
      </c>
      <c r="D26" s="12" t="str">
        <f>IFERROR(IF($A26="","",VLOOKUP($B26,Data!$A$8:$DX$107,64+D$1,FALSE)),"")</f>
        <v/>
      </c>
      <c r="E26" s="12" t="str">
        <f>IFERROR(IF($A26="","",VLOOKUP($B26,Data!$A$8:$DX$107,64+E$1,FALSE)),"")</f>
        <v/>
      </c>
      <c r="F26" s="12" t="str">
        <f>IFERROR(IF($A26="","",VLOOKUP($B26,Data!$A$8:$DX$107,64+F$1,FALSE)),"")</f>
        <v/>
      </c>
      <c r="G26" s="12" t="str">
        <f>IFERROR(IF($A26="","",VLOOKUP($B26,Data!$A$8:$DX$107,64+G$1,FALSE)),"")</f>
        <v/>
      </c>
      <c r="H26" s="12" t="str">
        <f>IFERROR(IF($A26="","",VLOOKUP($B26,Data!$A$8:$DX$107,64+H$1,FALSE)),"")</f>
        <v/>
      </c>
      <c r="I26" s="12" t="str">
        <f>IFERROR(IF($A26="","",VLOOKUP($B26,Data!$A$8:$DX$107,64+I$1,FALSE)),"")</f>
        <v/>
      </c>
      <c r="J26" s="12" t="str">
        <f>IFERROR(IF($A26="","",VLOOKUP($B26,Data!$A$8:$DX$107,64+J$1,FALSE)),"")</f>
        <v/>
      </c>
      <c r="K26" s="12" t="str">
        <f>IFERROR(IF($A26="","",VLOOKUP($B26,Data!$A$8:$DX$107,64+K$1,FALSE)),"")</f>
        <v/>
      </c>
      <c r="L26" s="12" t="str">
        <f>IFERROR(IF($A26="","",VLOOKUP($B26,Data!$A$8:$DX$107,64+L$1,FALSE)),"")</f>
        <v/>
      </c>
      <c r="M26" s="12" t="str">
        <f>IFERROR(IF($A26="","",VLOOKUP($B26,Data!$A$8:$DX$107,64+M$1,FALSE)),"")</f>
        <v/>
      </c>
      <c r="N26" s="12" t="str">
        <f>IFERROR(IF($A26="","",VLOOKUP($B26,Data!$A$8:$DX$107,64+N$1,FALSE)),"")</f>
        <v/>
      </c>
      <c r="O26" s="12" t="str">
        <f>IFERROR(IF($A26="","",VLOOKUP($B26,Data!$A$8:$DX$107,64+O$1,FALSE)),"")</f>
        <v/>
      </c>
      <c r="P26" s="12" t="str">
        <f>IFERROR(IF($A26="","",VLOOKUP($B26,Data!$A$8:$DX$107,64+P$1,FALSE)),"")</f>
        <v/>
      </c>
      <c r="Q26" s="12" t="str">
        <f>IFERROR(IF($A26="","",VLOOKUP($B26,Data!$A$8:$DX$107,64+Q$1,FALSE)),"")</f>
        <v/>
      </c>
      <c r="R26" s="12" t="str">
        <f>IFERROR(IF($A26="","",VLOOKUP($B26,Data!$A$8:$DX$107,64+R$1,FALSE)),"")</f>
        <v/>
      </c>
      <c r="S26" s="12" t="str">
        <f>IFERROR(IF($A26="","",VLOOKUP($B26,Data!$A$8:$DX$107,64+S$1,FALSE)),"")</f>
        <v/>
      </c>
      <c r="T26" s="12" t="str">
        <f>IFERROR(IF($A26="","",VLOOKUP($B26,Data!$A$8:$DX$107,64+T$1,FALSE)),"")</f>
        <v/>
      </c>
      <c r="U26" s="12" t="str">
        <f>IFERROR(IF($A26="","",VLOOKUP($B26,Data!$A$8:$DX$107,64+U$1,FALSE)),"")</f>
        <v/>
      </c>
      <c r="V26" s="12" t="str">
        <f>IFERROR(IF($A26="","",VLOOKUP($B26,Data!$A$8:$DX$107,64+V$1,FALSE)),"")</f>
        <v/>
      </c>
      <c r="W26" s="12" t="str">
        <f>IFERROR(IF($A26="","",VLOOKUP($B26,Data!$A$8:$DX$107,64+W$1,FALSE)),"")</f>
        <v/>
      </c>
      <c r="X26" s="12" t="str">
        <f>IFERROR(IF($A26="","",VLOOKUP($B26,Data!$A$8:$DX$107,64+X$1,FALSE)),"")</f>
        <v/>
      </c>
      <c r="Y26" s="12" t="str">
        <f>IFERROR(IF($A26="","",VLOOKUP($B26,Data!$A$8:$DX$107,64+Y$1,FALSE)),"")</f>
        <v/>
      </c>
      <c r="Z26" s="12" t="str">
        <f>IFERROR(IF($A26="","",VLOOKUP($B26,Data!$A$8:$DX$107,64+Z$1,FALSE)),"")</f>
        <v/>
      </c>
      <c r="AA26" s="12" t="str">
        <f>IFERROR(IF($A26="","",VLOOKUP($B26,Data!$A$8:$DX$107,64+AA$1,FALSE)),"")</f>
        <v/>
      </c>
      <c r="AB26" s="12" t="str">
        <f>IFERROR(IF($A26="","",VLOOKUP($B26,Data!$A$8:$DX$107,64+AB$1,FALSE)),"")</f>
        <v/>
      </c>
      <c r="AC26" s="12" t="str">
        <f>IFERROR(IF($A26="","",VLOOKUP($B26,Data!$A$8:$DX$107,64+AC$1,FALSE)),"")</f>
        <v/>
      </c>
      <c r="AD26" s="12" t="str">
        <f>IFERROR(IF($A26="","",VLOOKUP($B26,Data!$A$8:$DX$107,64+AD$1,FALSE)),"")</f>
        <v/>
      </c>
      <c r="AE26" s="12" t="str">
        <f>IFERROR(IF($A26="","",VLOOKUP($B26,Data!$A$8:$DX$107,64+AE$1,FALSE)),"")</f>
        <v/>
      </c>
      <c r="AF26" s="12" t="str">
        <f>IFERROR(IF($A26="","",VLOOKUP($B26,Data!$A$8:$DX$107,64+AF$1,FALSE)),"")</f>
        <v/>
      </c>
      <c r="AG26" s="12" t="str">
        <f>IFERROR(IF($A26="","",VLOOKUP($B26,Data!$A$8:$DX$107,64+AG$1,FALSE)),"")</f>
        <v/>
      </c>
      <c r="AH26" s="12" t="str">
        <f>IFERROR(IF($A26="","",VLOOKUP($B26,Data!$A$8:$DX$107,64+AH$1,FALSE)),"")</f>
        <v/>
      </c>
      <c r="AI26" s="12" t="str">
        <f>IFERROR(IF($A26="","",VLOOKUP($B26,Data!$A$8:$DX$107,64+AI$1,FALSE)),"")</f>
        <v/>
      </c>
      <c r="AJ26" s="12" t="str">
        <f>IFERROR(IF($A26="","",VLOOKUP($B26,Data!$A$8:$DX$107,64+AJ$1,FALSE)),"")</f>
        <v/>
      </c>
      <c r="AK26" s="12" t="str">
        <f>IFERROR(IF($A26="","",VLOOKUP($B26,Data!$A$8:$DX$107,64+AK$1,FALSE)),"")</f>
        <v/>
      </c>
      <c r="AL26" s="12" t="str">
        <f>IFERROR(IF($A26="","",VLOOKUP($B26,Data!$A$8:$DX$107,64+AL$1,FALSE)),"")</f>
        <v/>
      </c>
      <c r="AM26" s="12" t="str">
        <f>IFERROR(IF($A26="","",VLOOKUP($B26,Data!$A$8:$DX$107,64+AM$1,FALSE)),"")</f>
        <v/>
      </c>
      <c r="AN26" s="12" t="str">
        <f>IFERROR(IF($A26="","",VLOOKUP($B26,Data!$A$8:$DX$107,64+AN$1,FALSE)),"")</f>
        <v/>
      </c>
      <c r="AO26" s="12" t="str">
        <f>IFERROR(IF($A26="","",VLOOKUP($B26,Data!$A$8:$DX$107,64+AO$1,FALSE)),"")</f>
        <v/>
      </c>
      <c r="AP26" s="12" t="str">
        <f>IFERROR(IF($A26="","",VLOOKUP($B26,Data!$A$8:$DX$107,64+AP$1,FALSE)),"")</f>
        <v/>
      </c>
      <c r="AQ26" s="12" t="str">
        <f>IFERROR(IF($A26="","",VLOOKUP($B26,Data!$A$8:$DX$107,64+AQ$1,FALSE)),"")</f>
        <v/>
      </c>
      <c r="AR26" s="12" t="str">
        <f>IFERROR(IF($A26="","",VLOOKUP($B26,Data!$A$8:$DX$107,64+AR$1,FALSE)),"")</f>
        <v/>
      </c>
      <c r="AS26" s="12" t="str">
        <f>IFERROR(IF($A26="","",VLOOKUP($B26,Data!$A$8:$DX$107,64+AS$1,FALSE)),"")</f>
        <v/>
      </c>
      <c r="AT26" s="12" t="str">
        <f>IFERROR(IF($A26="","",VLOOKUP($B26,Data!$A$8:$DX$107,64+AT$1,FALSE)),"")</f>
        <v/>
      </c>
      <c r="AU26" s="12" t="str">
        <f>IFERROR(IF($A26="","",VLOOKUP($B26,Data!$A$8:$DX$107,64+AU$1,FALSE)),"")</f>
        <v/>
      </c>
      <c r="AV26" s="12" t="str">
        <f>IFERROR(IF($A26="","",VLOOKUP($B26,Data!$A$8:$DX$107,64+AV$1,FALSE)),"")</f>
        <v/>
      </c>
      <c r="AW26" s="12" t="str">
        <f>IFERROR(IF($A26="","",VLOOKUP($B26,Data!$A$8:$DX$107,64+AW$1,FALSE)),"")</f>
        <v/>
      </c>
      <c r="AX26" s="12" t="str">
        <f>IFERROR(IF($A26="","",VLOOKUP($B26,Data!$A$8:$DX$107,64+AX$1,FALSE)),"")</f>
        <v/>
      </c>
      <c r="AY26" s="12" t="str">
        <f>IFERROR(IF($A26="","",VLOOKUP($B26,Data!$A$8:$DX$107,64+AY$1,FALSE)),"")</f>
        <v/>
      </c>
      <c r="AZ26" s="12" t="str">
        <f>IFERROR(IF($A26="","",VLOOKUP($B26,Data!$A$8:$DX$107,64+AZ$1,FALSE)),"")</f>
        <v/>
      </c>
      <c r="BA26" s="12" t="str">
        <f>IFERROR(IF($A26="","",VLOOKUP($B26,Data!$A$8:$DX$107,64+BA$1,FALSE)),"")</f>
        <v/>
      </c>
      <c r="BB26" s="12" t="str">
        <f>IFERROR(IF($A26="","",VLOOKUP($B26,Data!$A$8:$DX$107,64+BB$1,FALSE)),"")</f>
        <v/>
      </c>
      <c r="BC26" s="12" t="str">
        <f>IFERROR(IF($A26="","",VLOOKUP($B26,Data!$A$8:$DX$107,64+BC$1,FALSE)),"")</f>
        <v/>
      </c>
      <c r="BD26" s="12" t="str">
        <f>IFERROR(IF($A26="","",VLOOKUP($B26,Data!$A$8:$DX$107,64+BD$1,FALSE)),"")</f>
        <v/>
      </c>
      <c r="BE26" s="12" t="str">
        <f>IFERROR(IF($A26="","",VLOOKUP($B26,Data!$A$8:$DX$107,64+BE$1,FALSE)),"")</f>
        <v/>
      </c>
      <c r="BF26" s="12" t="str">
        <f>IFERROR(IF($A26="","",VLOOKUP($B26,Data!$A$8:$DX$107,64+BF$1,FALSE)),"")</f>
        <v/>
      </c>
      <c r="BG26" s="12" t="str">
        <f>IFERROR(IF($A26="","",VLOOKUP($B26,Data!$A$8:$DX$107,64+BG$1,FALSE)),"")</f>
        <v/>
      </c>
      <c r="BH26" s="12" t="str">
        <f>IFERROR(IF($A26="","",VLOOKUP($B26,Data!$A$8:$DX$107,64+BH$1,FALSE)),"")</f>
        <v/>
      </c>
      <c r="BI26" s="12" t="str">
        <f>IFERROR(IF($A26="","",VLOOKUP($B26,Data!$A$8:$DX$107,64+BI$1,FALSE)),"")</f>
        <v/>
      </c>
      <c r="BJ26" s="12" t="str">
        <f>IFERROR(IF($A26="","",VLOOKUP($B26,Data!$A$8:$DX$107,64+BJ$1,FALSE)),"")</f>
        <v/>
      </c>
      <c r="BK26" s="12" t="str">
        <f>IFERROR(IF($A26="","",VLOOKUP($B26,Data!$A$8:$DX$107,64+BK$1,FALSE)),"")</f>
        <v/>
      </c>
      <c r="BL26" s="12" t="str">
        <f>IFERROR(IF($A26="","",VLOOKUP($B26,Data!$A$8:$DX$107,125,FALSE)),"")</f>
        <v/>
      </c>
      <c r="BM26" s="12" t="str">
        <f>IFERROR(IF($A26="","",VLOOKUP($B26,Data!$A$8:$DX$107,126,FALSE)),"")</f>
        <v/>
      </c>
      <c r="BN26" s="31" t="str">
        <f>IFERROR(IF($A26="","",VLOOKUP($B26,Data!$A$8:$DX$107,127,FALSE)),"")</f>
        <v/>
      </c>
      <c r="BO26" s="12" t="str">
        <f>IF(A26="","",IF(B26&lt;=Registrasi!$E$7/2,"Atas",IF(B26&gt;(Registrasi!$E$7+1)/2,"Bawah","Tengah")))</f>
        <v/>
      </c>
      <c r="BP26" s="12" t="str">
        <f t="shared" si="3"/>
        <v/>
      </c>
      <c r="BQ26" s="12" t="str">
        <f t="shared" si="4"/>
        <v/>
      </c>
      <c r="BR26" s="12" t="str">
        <f t="shared" si="5"/>
        <v/>
      </c>
      <c r="BS26" s="12" t="str">
        <f t="shared" si="6"/>
        <v/>
      </c>
      <c r="BT26" s="12" t="str">
        <f t="shared" si="7"/>
        <v/>
      </c>
      <c r="BU26" s="12" t="str">
        <f t="shared" si="8"/>
        <v/>
      </c>
      <c r="BV26" s="12" t="str">
        <f t="shared" si="9"/>
        <v/>
      </c>
      <c r="BW26" s="12" t="str">
        <f t="shared" si="10"/>
        <v/>
      </c>
      <c r="BX26" s="12" t="str">
        <f t="shared" si="11"/>
        <v/>
      </c>
      <c r="BY26" s="12" t="str">
        <f t="shared" si="12"/>
        <v/>
      </c>
      <c r="BZ26" s="12" t="str">
        <f t="shared" si="13"/>
        <v/>
      </c>
      <c r="CA26" s="12" t="str">
        <f t="shared" si="14"/>
        <v/>
      </c>
      <c r="CB26" s="12" t="str">
        <f t="shared" si="15"/>
        <v/>
      </c>
      <c r="CC26" s="12" t="str">
        <f t="shared" si="16"/>
        <v/>
      </c>
      <c r="CD26" s="12" t="str">
        <f t="shared" si="17"/>
        <v/>
      </c>
      <c r="CE26" s="12" t="str">
        <f t="shared" si="18"/>
        <v/>
      </c>
      <c r="CF26" s="12" t="str">
        <f t="shared" si="19"/>
        <v/>
      </c>
      <c r="CG26" s="12" t="str">
        <f t="shared" si="20"/>
        <v/>
      </c>
      <c r="CH26" s="12" t="str">
        <f t="shared" si="21"/>
        <v/>
      </c>
      <c r="CI26" s="12" t="str">
        <f t="shared" si="22"/>
        <v/>
      </c>
      <c r="CJ26" s="12" t="str">
        <f t="shared" si="23"/>
        <v/>
      </c>
      <c r="CK26" s="12" t="str">
        <f t="shared" si="24"/>
        <v/>
      </c>
      <c r="CL26" s="12" t="str">
        <f t="shared" si="25"/>
        <v/>
      </c>
      <c r="CM26" s="12" t="str">
        <f t="shared" si="26"/>
        <v/>
      </c>
      <c r="CN26" s="12" t="str">
        <f t="shared" si="27"/>
        <v/>
      </c>
      <c r="CO26" s="12" t="str">
        <f t="shared" si="28"/>
        <v/>
      </c>
      <c r="CP26" s="12" t="str">
        <f t="shared" si="29"/>
        <v/>
      </c>
      <c r="CQ26" s="12" t="str">
        <f t="shared" si="30"/>
        <v/>
      </c>
      <c r="CR26" s="12" t="str">
        <f t="shared" si="31"/>
        <v/>
      </c>
      <c r="CS26" s="12" t="str">
        <f t="shared" si="32"/>
        <v/>
      </c>
      <c r="CT26" s="12" t="str">
        <f t="shared" si="33"/>
        <v/>
      </c>
      <c r="CU26" s="12" t="str">
        <f t="shared" si="34"/>
        <v/>
      </c>
      <c r="CV26" s="12" t="str">
        <f t="shared" si="35"/>
        <v/>
      </c>
      <c r="CW26" s="12" t="str">
        <f t="shared" si="36"/>
        <v/>
      </c>
      <c r="CX26" s="12" t="str">
        <f t="shared" si="37"/>
        <v/>
      </c>
      <c r="CY26" s="12" t="str">
        <f t="shared" si="38"/>
        <v/>
      </c>
      <c r="CZ26" s="12" t="str">
        <f t="shared" si="39"/>
        <v/>
      </c>
      <c r="DA26" s="12" t="str">
        <f t="shared" si="40"/>
        <v/>
      </c>
      <c r="DB26" s="12" t="str">
        <f t="shared" si="41"/>
        <v/>
      </c>
      <c r="DC26" s="12" t="str">
        <f t="shared" si="42"/>
        <v/>
      </c>
      <c r="DD26" s="12" t="str">
        <f t="shared" si="43"/>
        <v/>
      </c>
      <c r="DE26" s="12" t="str">
        <f t="shared" si="44"/>
        <v/>
      </c>
      <c r="DF26" s="12" t="str">
        <f t="shared" si="45"/>
        <v/>
      </c>
      <c r="DG26" s="12" t="str">
        <f t="shared" si="46"/>
        <v/>
      </c>
      <c r="DH26" s="12" t="str">
        <f t="shared" si="47"/>
        <v/>
      </c>
      <c r="DI26" s="12" t="str">
        <f t="shared" si="48"/>
        <v/>
      </c>
      <c r="DJ26" s="12" t="str">
        <f t="shared" si="49"/>
        <v/>
      </c>
      <c r="DK26" s="12" t="str">
        <f t="shared" si="50"/>
        <v/>
      </c>
      <c r="DL26" s="12" t="str">
        <f t="shared" si="51"/>
        <v/>
      </c>
      <c r="DM26" s="12" t="str">
        <f t="shared" si="52"/>
        <v/>
      </c>
      <c r="DN26" s="12" t="str">
        <f t="shared" si="53"/>
        <v/>
      </c>
      <c r="DO26" s="12" t="str">
        <f t="shared" si="54"/>
        <v/>
      </c>
      <c r="DP26" s="12" t="str">
        <f t="shared" si="55"/>
        <v/>
      </c>
      <c r="DQ26" s="12" t="str">
        <f t="shared" si="56"/>
        <v/>
      </c>
      <c r="DR26" s="12" t="str">
        <f t="shared" si="57"/>
        <v/>
      </c>
      <c r="DS26" s="12" t="str">
        <f t="shared" si="58"/>
        <v/>
      </c>
      <c r="DT26" s="12" t="str">
        <f t="shared" si="59"/>
        <v/>
      </c>
      <c r="DU26" s="12" t="str">
        <f t="shared" si="60"/>
        <v/>
      </c>
      <c r="DV26" s="12" t="str">
        <f t="shared" si="61"/>
        <v/>
      </c>
      <c r="DW26" s="12" t="str">
        <f t="shared" si="62"/>
        <v/>
      </c>
      <c r="DX26" s="12" t="str">
        <f t="shared" si="63"/>
        <v/>
      </c>
      <c r="DY26" s="12" t="str">
        <f t="shared" si="64"/>
        <v/>
      </c>
      <c r="DZ26" s="12" t="str">
        <f t="shared" si="65"/>
        <v/>
      </c>
      <c r="EA26" s="12" t="str">
        <f t="shared" si="66"/>
        <v/>
      </c>
      <c r="EB26" s="12" t="str">
        <f t="shared" si="67"/>
        <v/>
      </c>
      <c r="EC26" s="12" t="str">
        <f t="shared" si="68"/>
        <v/>
      </c>
      <c r="ED26" s="12" t="str">
        <f t="shared" si="69"/>
        <v/>
      </c>
      <c r="EE26" s="12" t="str">
        <f t="shared" si="70"/>
        <v/>
      </c>
      <c r="EF26" s="12" t="str">
        <f t="shared" si="71"/>
        <v/>
      </c>
      <c r="EG26" s="12" t="str">
        <f t="shared" si="72"/>
        <v/>
      </c>
      <c r="EH26" s="12" t="str">
        <f t="shared" si="73"/>
        <v/>
      </c>
      <c r="EI26" s="12" t="str">
        <f t="shared" si="74"/>
        <v/>
      </c>
      <c r="EJ26" s="12" t="str">
        <f t="shared" si="75"/>
        <v/>
      </c>
      <c r="EK26" s="12" t="str">
        <f t="shared" si="76"/>
        <v/>
      </c>
      <c r="EL26" s="12" t="str">
        <f t="shared" si="77"/>
        <v/>
      </c>
      <c r="EM26" s="12" t="str">
        <f t="shared" si="78"/>
        <v/>
      </c>
      <c r="EN26" s="12" t="str">
        <f t="shared" si="79"/>
        <v/>
      </c>
      <c r="EO26" s="12" t="str">
        <f t="shared" si="80"/>
        <v/>
      </c>
      <c r="EP26" s="12" t="str">
        <f t="shared" si="81"/>
        <v/>
      </c>
      <c r="EQ26" s="12" t="str">
        <f t="shared" si="82"/>
        <v/>
      </c>
      <c r="ER26" s="12" t="str">
        <f t="shared" si="83"/>
        <v/>
      </c>
      <c r="ES26" s="12" t="str">
        <f t="shared" si="84"/>
        <v/>
      </c>
      <c r="ET26" s="12" t="str">
        <f t="shared" si="85"/>
        <v/>
      </c>
      <c r="EU26" s="12" t="str">
        <f t="shared" si="86"/>
        <v/>
      </c>
      <c r="EV26" s="12" t="str">
        <f t="shared" si="87"/>
        <v/>
      </c>
      <c r="EW26" s="12" t="str">
        <f t="shared" si="88"/>
        <v/>
      </c>
      <c r="EX26" s="12" t="str">
        <f t="shared" si="89"/>
        <v/>
      </c>
      <c r="EY26" s="12" t="str">
        <f t="shared" si="90"/>
        <v/>
      </c>
      <c r="EZ26" s="12" t="str">
        <f t="shared" si="91"/>
        <v/>
      </c>
      <c r="FA26" s="12" t="str">
        <f t="shared" si="92"/>
        <v/>
      </c>
      <c r="FB26" s="12" t="str">
        <f t="shared" si="93"/>
        <v/>
      </c>
      <c r="FC26" s="12" t="str">
        <f t="shared" si="94"/>
        <v/>
      </c>
      <c r="FD26" s="12" t="str">
        <f t="shared" si="95"/>
        <v/>
      </c>
      <c r="FE26" s="12" t="str">
        <f t="shared" si="96"/>
        <v/>
      </c>
      <c r="FF26" s="12" t="str">
        <f t="shared" si="97"/>
        <v/>
      </c>
      <c r="FG26" s="12" t="str">
        <f t="shared" si="98"/>
        <v/>
      </c>
      <c r="FH26" s="12" t="str">
        <f t="shared" si="99"/>
        <v/>
      </c>
      <c r="FI26" s="12" t="str">
        <f t="shared" si="100"/>
        <v/>
      </c>
      <c r="FJ26" s="12" t="str">
        <f t="shared" si="101"/>
        <v/>
      </c>
      <c r="FK26" s="12" t="str">
        <f t="shared" si="102"/>
        <v/>
      </c>
      <c r="FL26" s="12" t="str">
        <f t="shared" si="103"/>
        <v/>
      </c>
      <c r="FM26" s="12" t="str">
        <f t="shared" si="104"/>
        <v/>
      </c>
      <c r="FN26" s="12" t="str">
        <f t="shared" si="105"/>
        <v/>
      </c>
      <c r="FO26" s="12" t="str">
        <f t="shared" si="106"/>
        <v/>
      </c>
      <c r="FP26" s="12" t="str">
        <f t="shared" si="107"/>
        <v/>
      </c>
      <c r="FQ26" s="12" t="str">
        <f t="shared" si="108"/>
        <v/>
      </c>
      <c r="FR26" s="12" t="str">
        <f t="shared" si="109"/>
        <v/>
      </c>
      <c r="FS26" s="12" t="str">
        <f t="shared" si="110"/>
        <v/>
      </c>
      <c r="FT26" s="12" t="str">
        <f t="shared" si="111"/>
        <v/>
      </c>
      <c r="FU26" s="12" t="str">
        <f t="shared" si="112"/>
        <v/>
      </c>
      <c r="FV26" s="12" t="str">
        <f t="shared" si="113"/>
        <v/>
      </c>
      <c r="FW26" s="12" t="str">
        <f t="shared" si="114"/>
        <v/>
      </c>
      <c r="FX26" s="12" t="str">
        <f t="shared" si="115"/>
        <v/>
      </c>
      <c r="FY26" s="12" t="str">
        <f t="shared" si="116"/>
        <v/>
      </c>
      <c r="FZ26" s="12" t="str">
        <f t="shared" si="117"/>
        <v/>
      </c>
      <c r="GA26" s="12" t="str">
        <f t="shared" si="118"/>
        <v/>
      </c>
      <c r="GB26" s="12" t="str">
        <f t="shared" si="119"/>
        <v/>
      </c>
      <c r="GC26" s="12" t="str">
        <f t="shared" si="120"/>
        <v/>
      </c>
      <c r="GD26" s="12" t="str">
        <f t="shared" si="121"/>
        <v/>
      </c>
      <c r="GE26" s="12" t="str">
        <f t="shared" si="122"/>
        <v/>
      </c>
    </row>
    <row r="27" spans="1:187" x14ac:dyDescent="0.25">
      <c r="A27" t="str">
        <f>Data!B33</f>
        <v/>
      </c>
      <c r="B27" s="12" t="str">
        <f t="shared" si="2"/>
        <v/>
      </c>
      <c r="C27" s="12" t="str">
        <f>IFERROR(IF(Data!B33="","",VLOOKUP(B27,Data!$A$8:$DX$107,3,FALSE)),"")</f>
        <v/>
      </c>
      <c r="D27" s="12" t="str">
        <f>IFERROR(IF($A27="","",VLOOKUP($B27,Data!$A$8:$DX$107,64+D$1,FALSE)),"")</f>
        <v/>
      </c>
      <c r="E27" s="12" t="str">
        <f>IFERROR(IF($A27="","",VLOOKUP($B27,Data!$A$8:$DX$107,64+E$1,FALSE)),"")</f>
        <v/>
      </c>
      <c r="F27" s="12" t="str">
        <f>IFERROR(IF($A27="","",VLOOKUP($B27,Data!$A$8:$DX$107,64+F$1,FALSE)),"")</f>
        <v/>
      </c>
      <c r="G27" s="12" t="str">
        <f>IFERROR(IF($A27="","",VLOOKUP($B27,Data!$A$8:$DX$107,64+G$1,FALSE)),"")</f>
        <v/>
      </c>
      <c r="H27" s="12" t="str">
        <f>IFERROR(IF($A27="","",VLOOKUP($B27,Data!$A$8:$DX$107,64+H$1,FALSE)),"")</f>
        <v/>
      </c>
      <c r="I27" s="12" t="str">
        <f>IFERROR(IF($A27="","",VLOOKUP($B27,Data!$A$8:$DX$107,64+I$1,FALSE)),"")</f>
        <v/>
      </c>
      <c r="J27" s="12" t="str">
        <f>IFERROR(IF($A27="","",VLOOKUP($B27,Data!$A$8:$DX$107,64+J$1,FALSE)),"")</f>
        <v/>
      </c>
      <c r="K27" s="12" t="str">
        <f>IFERROR(IF($A27="","",VLOOKUP($B27,Data!$A$8:$DX$107,64+K$1,FALSE)),"")</f>
        <v/>
      </c>
      <c r="L27" s="12" t="str">
        <f>IFERROR(IF($A27="","",VLOOKUP($B27,Data!$A$8:$DX$107,64+L$1,FALSE)),"")</f>
        <v/>
      </c>
      <c r="M27" s="12" t="str">
        <f>IFERROR(IF($A27="","",VLOOKUP($B27,Data!$A$8:$DX$107,64+M$1,FALSE)),"")</f>
        <v/>
      </c>
      <c r="N27" s="12" t="str">
        <f>IFERROR(IF($A27="","",VLOOKUP($B27,Data!$A$8:$DX$107,64+N$1,FALSE)),"")</f>
        <v/>
      </c>
      <c r="O27" s="12" t="str">
        <f>IFERROR(IF($A27="","",VLOOKUP($B27,Data!$A$8:$DX$107,64+O$1,FALSE)),"")</f>
        <v/>
      </c>
      <c r="P27" s="12" t="str">
        <f>IFERROR(IF($A27="","",VLOOKUP($B27,Data!$A$8:$DX$107,64+P$1,FALSE)),"")</f>
        <v/>
      </c>
      <c r="Q27" s="12" t="str">
        <f>IFERROR(IF($A27="","",VLOOKUP($B27,Data!$A$8:$DX$107,64+Q$1,FALSE)),"")</f>
        <v/>
      </c>
      <c r="R27" s="12" t="str">
        <f>IFERROR(IF($A27="","",VLOOKUP($B27,Data!$A$8:$DX$107,64+R$1,FALSE)),"")</f>
        <v/>
      </c>
      <c r="S27" s="12" t="str">
        <f>IFERROR(IF($A27="","",VLOOKUP($B27,Data!$A$8:$DX$107,64+S$1,FALSE)),"")</f>
        <v/>
      </c>
      <c r="T27" s="12" t="str">
        <f>IFERROR(IF($A27="","",VLOOKUP($B27,Data!$A$8:$DX$107,64+T$1,FALSE)),"")</f>
        <v/>
      </c>
      <c r="U27" s="12" t="str">
        <f>IFERROR(IF($A27="","",VLOOKUP($B27,Data!$A$8:$DX$107,64+U$1,FALSE)),"")</f>
        <v/>
      </c>
      <c r="V27" s="12" t="str">
        <f>IFERROR(IF($A27="","",VLOOKUP($B27,Data!$A$8:$DX$107,64+V$1,FALSE)),"")</f>
        <v/>
      </c>
      <c r="W27" s="12" t="str">
        <f>IFERROR(IF($A27="","",VLOOKUP($B27,Data!$A$8:$DX$107,64+W$1,FALSE)),"")</f>
        <v/>
      </c>
      <c r="X27" s="12" t="str">
        <f>IFERROR(IF($A27="","",VLOOKUP($B27,Data!$A$8:$DX$107,64+X$1,FALSE)),"")</f>
        <v/>
      </c>
      <c r="Y27" s="12" t="str">
        <f>IFERROR(IF($A27="","",VLOOKUP($B27,Data!$A$8:$DX$107,64+Y$1,FALSE)),"")</f>
        <v/>
      </c>
      <c r="Z27" s="12" t="str">
        <f>IFERROR(IF($A27="","",VLOOKUP($B27,Data!$A$8:$DX$107,64+Z$1,FALSE)),"")</f>
        <v/>
      </c>
      <c r="AA27" s="12" t="str">
        <f>IFERROR(IF($A27="","",VLOOKUP($B27,Data!$A$8:$DX$107,64+AA$1,FALSE)),"")</f>
        <v/>
      </c>
      <c r="AB27" s="12" t="str">
        <f>IFERROR(IF($A27="","",VLOOKUP($B27,Data!$A$8:$DX$107,64+AB$1,FALSE)),"")</f>
        <v/>
      </c>
      <c r="AC27" s="12" t="str">
        <f>IFERROR(IF($A27="","",VLOOKUP($B27,Data!$A$8:$DX$107,64+AC$1,FALSE)),"")</f>
        <v/>
      </c>
      <c r="AD27" s="12" t="str">
        <f>IFERROR(IF($A27="","",VLOOKUP($B27,Data!$A$8:$DX$107,64+AD$1,FALSE)),"")</f>
        <v/>
      </c>
      <c r="AE27" s="12" t="str">
        <f>IFERROR(IF($A27="","",VLOOKUP($B27,Data!$A$8:$DX$107,64+AE$1,FALSE)),"")</f>
        <v/>
      </c>
      <c r="AF27" s="12" t="str">
        <f>IFERROR(IF($A27="","",VLOOKUP($B27,Data!$A$8:$DX$107,64+AF$1,FALSE)),"")</f>
        <v/>
      </c>
      <c r="AG27" s="12" t="str">
        <f>IFERROR(IF($A27="","",VLOOKUP($B27,Data!$A$8:$DX$107,64+AG$1,FALSE)),"")</f>
        <v/>
      </c>
      <c r="AH27" s="12" t="str">
        <f>IFERROR(IF($A27="","",VLOOKUP($B27,Data!$A$8:$DX$107,64+AH$1,FALSE)),"")</f>
        <v/>
      </c>
      <c r="AI27" s="12" t="str">
        <f>IFERROR(IF($A27="","",VLOOKUP($B27,Data!$A$8:$DX$107,64+AI$1,FALSE)),"")</f>
        <v/>
      </c>
      <c r="AJ27" s="12" t="str">
        <f>IFERROR(IF($A27="","",VLOOKUP($B27,Data!$A$8:$DX$107,64+AJ$1,FALSE)),"")</f>
        <v/>
      </c>
      <c r="AK27" s="12" t="str">
        <f>IFERROR(IF($A27="","",VLOOKUP($B27,Data!$A$8:$DX$107,64+AK$1,FALSE)),"")</f>
        <v/>
      </c>
      <c r="AL27" s="12" t="str">
        <f>IFERROR(IF($A27="","",VLOOKUP($B27,Data!$A$8:$DX$107,64+AL$1,FALSE)),"")</f>
        <v/>
      </c>
      <c r="AM27" s="12" t="str">
        <f>IFERROR(IF($A27="","",VLOOKUP($B27,Data!$A$8:$DX$107,64+AM$1,FALSE)),"")</f>
        <v/>
      </c>
      <c r="AN27" s="12" t="str">
        <f>IFERROR(IF($A27="","",VLOOKUP($B27,Data!$A$8:$DX$107,64+AN$1,FALSE)),"")</f>
        <v/>
      </c>
      <c r="AO27" s="12" t="str">
        <f>IFERROR(IF($A27="","",VLOOKUP($B27,Data!$A$8:$DX$107,64+AO$1,FALSE)),"")</f>
        <v/>
      </c>
      <c r="AP27" s="12" t="str">
        <f>IFERROR(IF($A27="","",VLOOKUP($B27,Data!$A$8:$DX$107,64+AP$1,FALSE)),"")</f>
        <v/>
      </c>
      <c r="AQ27" s="12" t="str">
        <f>IFERROR(IF($A27="","",VLOOKUP($B27,Data!$A$8:$DX$107,64+AQ$1,FALSE)),"")</f>
        <v/>
      </c>
      <c r="AR27" s="12" t="str">
        <f>IFERROR(IF($A27="","",VLOOKUP($B27,Data!$A$8:$DX$107,64+AR$1,FALSE)),"")</f>
        <v/>
      </c>
      <c r="AS27" s="12" t="str">
        <f>IFERROR(IF($A27="","",VLOOKUP($B27,Data!$A$8:$DX$107,64+AS$1,FALSE)),"")</f>
        <v/>
      </c>
      <c r="AT27" s="12" t="str">
        <f>IFERROR(IF($A27="","",VLOOKUP($B27,Data!$A$8:$DX$107,64+AT$1,FALSE)),"")</f>
        <v/>
      </c>
      <c r="AU27" s="12" t="str">
        <f>IFERROR(IF($A27="","",VLOOKUP($B27,Data!$A$8:$DX$107,64+AU$1,FALSE)),"")</f>
        <v/>
      </c>
      <c r="AV27" s="12" t="str">
        <f>IFERROR(IF($A27="","",VLOOKUP($B27,Data!$A$8:$DX$107,64+AV$1,FALSE)),"")</f>
        <v/>
      </c>
      <c r="AW27" s="12" t="str">
        <f>IFERROR(IF($A27="","",VLOOKUP($B27,Data!$A$8:$DX$107,64+AW$1,FALSE)),"")</f>
        <v/>
      </c>
      <c r="AX27" s="12" t="str">
        <f>IFERROR(IF($A27="","",VLOOKUP($B27,Data!$A$8:$DX$107,64+AX$1,FALSE)),"")</f>
        <v/>
      </c>
      <c r="AY27" s="12" t="str">
        <f>IFERROR(IF($A27="","",VLOOKUP($B27,Data!$A$8:$DX$107,64+AY$1,FALSE)),"")</f>
        <v/>
      </c>
      <c r="AZ27" s="12" t="str">
        <f>IFERROR(IF($A27="","",VLOOKUP($B27,Data!$A$8:$DX$107,64+AZ$1,FALSE)),"")</f>
        <v/>
      </c>
      <c r="BA27" s="12" t="str">
        <f>IFERROR(IF($A27="","",VLOOKUP($B27,Data!$A$8:$DX$107,64+BA$1,FALSE)),"")</f>
        <v/>
      </c>
      <c r="BB27" s="12" t="str">
        <f>IFERROR(IF($A27="","",VLOOKUP($B27,Data!$A$8:$DX$107,64+BB$1,FALSE)),"")</f>
        <v/>
      </c>
      <c r="BC27" s="12" t="str">
        <f>IFERROR(IF($A27="","",VLOOKUP($B27,Data!$A$8:$DX$107,64+BC$1,FALSE)),"")</f>
        <v/>
      </c>
      <c r="BD27" s="12" t="str">
        <f>IFERROR(IF($A27="","",VLOOKUP($B27,Data!$A$8:$DX$107,64+BD$1,FALSE)),"")</f>
        <v/>
      </c>
      <c r="BE27" s="12" t="str">
        <f>IFERROR(IF($A27="","",VLOOKUP($B27,Data!$A$8:$DX$107,64+BE$1,FALSE)),"")</f>
        <v/>
      </c>
      <c r="BF27" s="12" t="str">
        <f>IFERROR(IF($A27="","",VLOOKUP($B27,Data!$A$8:$DX$107,64+BF$1,FALSE)),"")</f>
        <v/>
      </c>
      <c r="BG27" s="12" t="str">
        <f>IFERROR(IF($A27="","",VLOOKUP($B27,Data!$A$8:$DX$107,64+BG$1,FALSE)),"")</f>
        <v/>
      </c>
      <c r="BH27" s="12" t="str">
        <f>IFERROR(IF($A27="","",VLOOKUP($B27,Data!$A$8:$DX$107,64+BH$1,FALSE)),"")</f>
        <v/>
      </c>
      <c r="BI27" s="12" t="str">
        <f>IFERROR(IF($A27="","",VLOOKUP($B27,Data!$A$8:$DX$107,64+BI$1,FALSE)),"")</f>
        <v/>
      </c>
      <c r="BJ27" s="12" t="str">
        <f>IFERROR(IF($A27="","",VLOOKUP($B27,Data!$A$8:$DX$107,64+BJ$1,FALSE)),"")</f>
        <v/>
      </c>
      <c r="BK27" s="12" t="str">
        <f>IFERROR(IF($A27="","",VLOOKUP($B27,Data!$A$8:$DX$107,64+BK$1,FALSE)),"")</f>
        <v/>
      </c>
      <c r="BL27" s="12" t="str">
        <f>IFERROR(IF($A27="","",VLOOKUP($B27,Data!$A$8:$DX$107,125,FALSE)),"")</f>
        <v/>
      </c>
      <c r="BM27" s="12" t="str">
        <f>IFERROR(IF($A27="","",VLOOKUP($B27,Data!$A$8:$DX$107,126,FALSE)),"")</f>
        <v/>
      </c>
      <c r="BN27" s="31" t="str">
        <f>IFERROR(IF($A27="","",VLOOKUP($B27,Data!$A$8:$DX$107,127,FALSE)),"")</f>
        <v/>
      </c>
      <c r="BO27" s="12" t="str">
        <f>IF(A27="","",IF(B27&lt;=Registrasi!$E$7/2,"Atas",IF(B27&gt;(Registrasi!$E$7+1)/2,"Bawah","Tengah")))</f>
        <v/>
      </c>
      <c r="BP27" s="12" t="str">
        <f t="shared" si="3"/>
        <v/>
      </c>
      <c r="BQ27" s="12" t="str">
        <f t="shared" si="4"/>
        <v/>
      </c>
      <c r="BR27" s="12" t="str">
        <f t="shared" si="5"/>
        <v/>
      </c>
      <c r="BS27" s="12" t="str">
        <f t="shared" si="6"/>
        <v/>
      </c>
      <c r="BT27" s="12" t="str">
        <f t="shared" si="7"/>
        <v/>
      </c>
      <c r="BU27" s="12" t="str">
        <f t="shared" si="8"/>
        <v/>
      </c>
      <c r="BV27" s="12" t="str">
        <f t="shared" si="9"/>
        <v/>
      </c>
      <c r="BW27" s="12" t="str">
        <f t="shared" si="10"/>
        <v/>
      </c>
      <c r="BX27" s="12" t="str">
        <f t="shared" si="11"/>
        <v/>
      </c>
      <c r="BY27" s="12" t="str">
        <f t="shared" si="12"/>
        <v/>
      </c>
      <c r="BZ27" s="12" t="str">
        <f t="shared" si="13"/>
        <v/>
      </c>
      <c r="CA27" s="12" t="str">
        <f t="shared" si="14"/>
        <v/>
      </c>
      <c r="CB27" s="12" t="str">
        <f t="shared" si="15"/>
        <v/>
      </c>
      <c r="CC27" s="12" t="str">
        <f t="shared" si="16"/>
        <v/>
      </c>
      <c r="CD27" s="12" t="str">
        <f t="shared" si="17"/>
        <v/>
      </c>
      <c r="CE27" s="12" t="str">
        <f t="shared" si="18"/>
        <v/>
      </c>
      <c r="CF27" s="12" t="str">
        <f t="shared" si="19"/>
        <v/>
      </c>
      <c r="CG27" s="12" t="str">
        <f t="shared" si="20"/>
        <v/>
      </c>
      <c r="CH27" s="12" t="str">
        <f t="shared" si="21"/>
        <v/>
      </c>
      <c r="CI27" s="12" t="str">
        <f t="shared" si="22"/>
        <v/>
      </c>
      <c r="CJ27" s="12" t="str">
        <f t="shared" si="23"/>
        <v/>
      </c>
      <c r="CK27" s="12" t="str">
        <f t="shared" si="24"/>
        <v/>
      </c>
      <c r="CL27" s="12" t="str">
        <f t="shared" si="25"/>
        <v/>
      </c>
      <c r="CM27" s="12" t="str">
        <f t="shared" si="26"/>
        <v/>
      </c>
      <c r="CN27" s="12" t="str">
        <f t="shared" si="27"/>
        <v/>
      </c>
      <c r="CO27" s="12" t="str">
        <f t="shared" si="28"/>
        <v/>
      </c>
      <c r="CP27" s="12" t="str">
        <f t="shared" si="29"/>
        <v/>
      </c>
      <c r="CQ27" s="12" t="str">
        <f t="shared" si="30"/>
        <v/>
      </c>
      <c r="CR27" s="12" t="str">
        <f t="shared" si="31"/>
        <v/>
      </c>
      <c r="CS27" s="12" t="str">
        <f t="shared" si="32"/>
        <v/>
      </c>
      <c r="CT27" s="12" t="str">
        <f t="shared" si="33"/>
        <v/>
      </c>
      <c r="CU27" s="12" t="str">
        <f t="shared" si="34"/>
        <v/>
      </c>
      <c r="CV27" s="12" t="str">
        <f t="shared" si="35"/>
        <v/>
      </c>
      <c r="CW27" s="12" t="str">
        <f t="shared" si="36"/>
        <v/>
      </c>
      <c r="CX27" s="12" t="str">
        <f t="shared" si="37"/>
        <v/>
      </c>
      <c r="CY27" s="12" t="str">
        <f t="shared" si="38"/>
        <v/>
      </c>
      <c r="CZ27" s="12" t="str">
        <f t="shared" si="39"/>
        <v/>
      </c>
      <c r="DA27" s="12" t="str">
        <f t="shared" si="40"/>
        <v/>
      </c>
      <c r="DB27" s="12" t="str">
        <f t="shared" si="41"/>
        <v/>
      </c>
      <c r="DC27" s="12" t="str">
        <f t="shared" si="42"/>
        <v/>
      </c>
      <c r="DD27" s="12" t="str">
        <f t="shared" si="43"/>
        <v/>
      </c>
      <c r="DE27" s="12" t="str">
        <f t="shared" si="44"/>
        <v/>
      </c>
      <c r="DF27" s="12" t="str">
        <f t="shared" si="45"/>
        <v/>
      </c>
      <c r="DG27" s="12" t="str">
        <f t="shared" si="46"/>
        <v/>
      </c>
      <c r="DH27" s="12" t="str">
        <f t="shared" si="47"/>
        <v/>
      </c>
      <c r="DI27" s="12" t="str">
        <f t="shared" si="48"/>
        <v/>
      </c>
      <c r="DJ27" s="12" t="str">
        <f t="shared" si="49"/>
        <v/>
      </c>
      <c r="DK27" s="12" t="str">
        <f t="shared" si="50"/>
        <v/>
      </c>
      <c r="DL27" s="12" t="str">
        <f t="shared" si="51"/>
        <v/>
      </c>
      <c r="DM27" s="12" t="str">
        <f t="shared" si="52"/>
        <v/>
      </c>
      <c r="DN27" s="12" t="str">
        <f t="shared" si="53"/>
        <v/>
      </c>
      <c r="DO27" s="12" t="str">
        <f t="shared" si="54"/>
        <v/>
      </c>
      <c r="DP27" s="12" t="str">
        <f t="shared" si="55"/>
        <v/>
      </c>
      <c r="DQ27" s="12" t="str">
        <f t="shared" si="56"/>
        <v/>
      </c>
      <c r="DR27" s="12" t="str">
        <f t="shared" si="57"/>
        <v/>
      </c>
      <c r="DS27" s="12" t="str">
        <f t="shared" si="58"/>
        <v/>
      </c>
      <c r="DT27" s="12" t="str">
        <f t="shared" si="59"/>
        <v/>
      </c>
      <c r="DU27" s="12" t="str">
        <f t="shared" si="60"/>
        <v/>
      </c>
      <c r="DV27" s="12" t="str">
        <f t="shared" si="61"/>
        <v/>
      </c>
      <c r="DW27" s="12" t="str">
        <f t="shared" si="62"/>
        <v/>
      </c>
      <c r="DX27" s="12" t="str">
        <f t="shared" si="63"/>
        <v/>
      </c>
      <c r="DY27" s="12" t="str">
        <f t="shared" si="64"/>
        <v/>
      </c>
      <c r="DZ27" s="12" t="str">
        <f t="shared" si="65"/>
        <v/>
      </c>
      <c r="EA27" s="12" t="str">
        <f t="shared" si="66"/>
        <v/>
      </c>
      <c r="EB27" s="12" t="str">
        <f t="shared" si="67"/>
        <v/>
      </c>
      <c r="EC27" s="12" t="str">
        <f t="shared" si="68"/>
        <v/>
      </c>
      <c r="ED27" s="12" t="str">
        <f t="shared" si="69"/>
        <v/>
      </c>
      <c r="EE27" s="12" t="str">
        <f t="shared" si="70"/>
        <v/>
      </c>
      <c r="EF27" s="12" t="str">
        <f t="shared" si="71"/>
        <v/>
      </c>
      <c r="EG27" s="12" t="str">
        <f t="shared" si="72"/>
        <v/>
      </c>
      <c r="EH27" s="12" t="str">
        <f t="shared" si="73"/>
        <v/>
      </c>
      <c r="EI27" s="12" t="str">
        <f t="shared" si="74"/>
        <v/>
      </c>
      <c r="EJ27" s="12" t="str">
        <f t="shared" si="75"/>
        <v/>
      </c>
      <c r="EK27" s="12" t="str">
        <f t="shared" si="76"/>
        <v/>
      </c>
      <c r="EL27" s="12" t="str">
        <f t="shared" si="77"/>
        <v/>
      </c>
      <c r="EM27" s="12" t="str">
        <f t="shared" si="78"/>
        <v/>
      </c>
      <c r="EN27" s="12" t="str">
        <f t="shared" si="79"/>
        <v/>
      </c>
      <c r="EO27" s="12" t="str">
        <f t="shared" si="80"/>
        <v/>
      </c>
      <c r="EP27" s="12" t="str">
        <f t="shared" si="81"/>
        <v/>
      </c>
      <c r="EQ27" s="12" t="str">
        <f t="shared" si="82"/>
        <v/>
      </c>
      <c r="ER27" s="12" t="str">
        <f t="shared" si="83"/>
        <v/>
      </c>
      <c r="ES27" s="12" t="str">
        <f t="shared" si="84"/>
        <v/>
      </c>
      <c r="ET27" s="12" t="str">
        <f t="shared" si="85"/>
        <v/>
      </c>
      <c r="EU27" s="12" t="str">
        <f t="shared" si="86"/>
        <v/>
      </c>
      <c r="EV27" s="12" t="str">
        <f t="shared" si="87"/>
        <v/>
      </c>
      <c r="EW27" s="12" t="str">
        <f t="shared" si="88"/>
        <v/>
      </c>
      <c r="EX27" s="12" t="str">
        <f t="shared" si="89"/>
        <v/>
      </c>
      <c r="EY27" s="12" t="str">
        <f t="shared" si="90"/>
        <v/>
      </c>
      <c r="EZ27" s="12" t="str">
        <f t="shared" si="91"/>
        <v/>
      </c>
      <c r="FA27" s="12" t="str">
        <f t="shared" si="92"/>
        <v/>
      </c>
      <c r="FB27" s="12" t="str">
        <f t="shared" si="93"/>
        <v/>
      </c>
      <c r="FC27" s="12" t="str">
        <f t="shared" si="94"/>
        <v/>
      </c>
      <c r="FD27" s="12" t="str">
        <f t="shared" si="95"/>
        <v/>
      </c>
      <c r="FE27" s="12" t="str">
        <f t="shared" si="96"/>
        <v/>
      </c>
      <c r="FF27" s="12" t="str">
        <f t="shared" si="97"/>
        <v/>
      </c>
      <c r="FG27" s="12" t="str">
        <f t="shared" si="98"/>
        <v/>
      </c>
      <c r="FH27" s="12" t="str">
        <f t="shared" si="99"/>
        <v/>
      </c>
      <c r="FI27" s="12" t="str">
        <f t="shared" si="100"/>
        <v/>
      </c>
      <c r="FJ27" s="12" t="str">
        <f t="shared" si="101"/>
        <v/>
      </c>
      <c r="FK27" s="12" t="str">
        <f t="shared" si="102"/>
        <v/>
      </c>
      <c r="FL27" s="12" t="str">
        <f t="shared" si="103"/>
        <v/>
      </c>
      <c r="FM27" s="12" t="str">
        <f t="shared" si="104"/>
        <v/>
      </c>
      <c r="FN27" s="12" t="str">
        <f t="shared" si="105"/>
        <v/>
      </c>
      <c r="FO27" s="12" t="str">
        <f t="shared" si="106"/>
        <v/>
      </c>
      <c r="FP27" s="12" t="str">
        <f t="shared" si="107"/>
        <v/>
      </c>
      <c r="FQ27" s="12" t="str">
        <f t="shared" si="108"/>
        <v/>
      </c>
      <c r="FR27" s="12" t="str">
        <f t="shared" si="109"/>
        <v/>
      </c>
      <c r="FS27" s="12" t="str">
        <f t="shared" si="110"/>
        <v/>
      </c>
      <c r="FT27" s="12" t="str">
        <f t="shared" si="111"/>
        <v/>
      </c>
      <c r="FU27" s="12" t="str">
        <f t="shared" si="112"/>
        <v/>
      </c>
      <c r="FV27" s="12" t="str">
        <f t="shared" si="113"/>
        <v/>
      </c>
      <c r="FW27" s="12" t="str">
        <f t="shared" si="114"/>
        <v/>
      </c>
      <c r="FX27" s="12" t="str">
        <f t="shared" si="115"/>
        <v/>
      </c>
      <c r="FY27" s="12" t="str">
        <f t="shared" si="116"/>
        <v/>
      </c>
      <c r="FZ27" s="12" t="str">
        <f t="shared" si="117"/>
        <v/>
      </c>
      <c r="GA27" s="12" t="str">
        <f t="shared" si="118"/>
        <v/>
      </c>
      <c r="GB27" s="12" t="str">
        <f t="shared" si="119"/>
        <v/>
      </c>
      <c r="GC27" s="12" t="str">
        <f t="shared" si="120"/>
        <v/>
      </c>
      <c r="GD27" s="12" t="str">
        <f t="shared" si="121"/>
        <v/>
      </c>
      <c r="GE27" s="12" t="str">
        <f t="shared" si="122"/>
        <v/>
      </c>
    </row>
    <row r="28" spans="1:187" x14ac:dyDescent="0.25">
      <c r="A28" t="str">
        <f>Data!B34</f>
        <v/>
      </c>
      <c r="B28" s="12" t="str">
        <f t="shared" si="2"/>
        <v/>
      </c>
      <c r="C28" s="12" t="str">
        <f>IFERROR(IF(Data!B34="","",VLOOKUP(B28,Data!$A$8:$DX$107,3,FALSE)),"")</f>
        <v/>
      </c>
      <c r="D28" s="12" t="str">
        <f>IFERROR(IF($A28="","",VLOOKUP($B28,Data!$A$8:$DX$107,64+D$1,FALSE)),"")</f>
        <v/>
      </c>
      <c r="E28" s="12" t="str">
        <f>IFERROR(IF($A28="","",VLOOKUP($B28,Data!$A$8:$DX$107,64+E$1,FALSE)),"")</f>
        <v/>
      </c>
      <c r="F28" s="12" t="str">
        <f>IFERROR(IF($A28="","",VLOOKUP($B28,Data!$A$8:$DX$107,64+F$1,FALSE)),"")</f>
        <v/>
      </c>
      <c r="G28" s="12" t="str">
        <f>IFERROR(IF($A28="","",VLOOKUP($B28,Data!$A$8:$DX$107,64+G$1,FALSE)),"")</f>
        <v/>
      </c>
      <c r="H28" s="12" t="str">
        <f>IFERROR(IF($A28="","",VLOOKUP($B28,Data!$A$8:$DX$107,64+H$1,FALSE)),"")</f>
        <v/>
      </c>
      <c r="I28" s="12" t="str">
        <f>IFERROR(IF($A28="","",VLOOKUP($B28,Data!$A$8:$DX$107,64+I$1,FALSE)),"")</f>
        <v/>
      </c>
      <c r="J28" s="12" t="str">
        <f>IFERROR(IF($A28="","",VLOOKUP($B28,Data!$A$8:$DX$107,64+J$1,FALSE)),"")</f>
        <v/>
      </c>
      <c r="K28" s="12" t="str">
        <f>IFERROR(IF($A28="","",VLOOKUP($B28,Data!$A$8:$DX$107,64+K$1,FALSE)),"")</f>
        <v/>
      </c>
      <c r="L28" s="12" t="str">
        <f>IFERROR(IF($A28="","",VLOOKUP($B28,Data!$A$8:$DX$107,64+L$1,FALSE)),"")</f>
        <v/>
      </c>
      <c r="M28" s="12" t="str">
        <f>IFERROR(IF($A28="","",VLOOKUP($B28,Data!$A$8:$DX$107,64+M$1,FALSE)),"")</f>
        <v/>
      </c>
      <c r="N28" s="12" t="str">
        <f>IFERROR(IF($A28="","",VLOOKUP($B28,Data!$A$8:$DX$107,64+N$1,FALSE)),"")</f>
        <v/>
      </c>
      <c r="O28" s="12" t="str">
        <f>IFERROR(IF($A28="","",VLOOKUP($B28,Data!$A$8:$DX$107,64+O$1,FALSE)),"")</f>
        <v/>
      </c>
      <c r="P28" s="12" t="str">
        <f>IFERROR(IF($A28="","",VLOOKUP($B28,Data!$A$8:$DX$107,64+P$1,FALSE)),"")</f>
        <v/>
      </c>
      <c r="Q28" s="12" t="str">
        <f>IFERROR(IF($A28="","",VLOOKUP($B28,Data!$A$8:$DX$107,64+Q$1,FALSE)),"")</f>
        <v/>
      </c>
      <c r="R28" s="12" t="str">
        <f>IFERROR(IF($A28="","",VLOOKUP($B28,Data!$A$8:$DX$107,64+R$1,FALSE)),"")</f>
        <v/>
      </c>
      <c r="S28" s="12" t="str">
        <f>IFERROR(IF($A28="","",VLOOKUP($B28,Data!$A$8:$DX$107,64+S$1,FALSE)),"")</f>
        <v/>
      </c>
      <c r="T28" s="12" t="str">
        <f>IFERROR(IF($A28="","",VLOOKUP($B28,Data!$A$8:$DX$107,64+T$1,FALSE)),"")</f>
        <v/>
      </c>
      <c r="U28" s="12" t="str">
        <f>IFERROR(IF($A28="","",VLOOKUP($B28,Data!$A$8:$DX$107,64+U$1,FALSE)),"")</f>
        <v/>
      </c>
      <c r="V28" s="12" t="str">
        <f>IFERROR(IF($A28="","",VLOOKUP($B28,Data!$A$8:$DX$107,64+V$1,FALSE)),"")</f>
        <v/>
      </c>
      <c r="W28" s="12" t="str">
        <f>IFERROR(IF($A28="","",VLOOKUP($B28,Data!$A$8:$DX$107,64+W$1,FALSE)),"")</f>
        <v/>
      </c>
      <c r="X28" s="12" t="str">
        <f>IFERROR(IF($A28="","",VLOOKUP($B28,Data!$A$8:$DX$107,64+X$1,FALSE)),"")</f>
        <v/>
      </c>
      <c r="Y28" s="12" t="str">
        <f>IFERROR(IF($A28="","",VLOOKUP($B28,Data!$A$8:$DX$107,64+Y$1,FALSE)),"")</f>
        <v/>
      </c>
      <c r="Z28" s="12" t="str">
        <f>IFERROR(IF($A28="","",VLOOKUP($B28,Data!$A$8:$DX$107,64+Z$1,FALSE)),"")</f>
        <v/>
      </c>
      <c r="AA28" s="12" t="str">
        <f>IFERROR(IF($A28="","",VLOOKUP($B28,Data!$A$8:$DX$107,64+AA$1,FALSE)),"")</f>
        <v/>
      </c>
      <c r="AB28" s="12" t="str">
        <f>IFERROR(IF($A28="","",VLOOKUP($B28,Data!$A$8:$DX$107,64+AB$1,FALSE)),"")</f>
        <v/>
      </c>
      <c r="AC28" s="12" t="str">
        <f>IFERROR(IF($A28="","",VLOOKUP($B28,Data!$A$8:$DX$107,64+AC$1,FALSE)),"")</f>
        <v/>
      </c>
      <c r="AD28" s="12" t="str">
        <f>IFERROR(IF($A28="","",VLOOKUP($B28,Data!$A$8:$DX$107,64+AD$1,FALSE)),"")</f>
        <v/>
      </c>
      <c r="AE28" s="12" t="str">
        <f>IFERROR(IF($A28="","",VLOOKUP($B28,Data!$A$8:$DX$107,64+AE$1,FALSE)),"")</f>
        <v/>
      </c>
      <c r="AF28" s="12" t="str">
        <f>IFERROR(IF($A28="","",VLOOKUP($B28,Data!$A$8:$DX$107,64+AF$1,FALSE)),"")</f>
        <v/>
      </c>
      <c r="AG28" s="12" t="str">
        <f>IFERROR(IF($A28="","",VLOOKUP($B28,Data!$A$8:$DX$107,64+AG$1,FALSE)),"")</f>
        <v/>
      </c>
      <c r="AH28" s="12" t="str">
        <f>IFERROR(IF($A28="","",VLOOKUP($B28,Data!$A$8:$DX$107,64+AH$1,FALSE)),"")</f>
        <v/>
      </c>
      <c r="AI28" s="12" t="str">
        <f>IFERROR(IF($A28="","",VLOOKUP($B28,Data!$A$8:$DX$107,64+AI$1,FALSE)),"")</f>
        <v/>
      </c>
      <c r="AJ28" s="12" t="str">
        <f>IFERROR(IF($A28="","",VLOOKUP($B28,Data!$A$8:$DX$107,64+AJ$1,FALSE)),"")</f>
        <v/>
      </c>
      <c r="AK28" s="12" t="str">
        <f>IFERROR(IF($A28="","",VLOOKUP($B28,Data!$A$8:$DX$107,64+AK$1,FALSE)),"")</f>
        <v/>
      </c>
      <c r="AL28" s="12" t="str">
        <f>IFERROR(IF($A28="","",VLOOKUP($B28,Data!$A$8:$DX$107,64+AL$1,FALSE)),"")</f>
        <v/>
      </c>
      <c r="AM28" s="12" t="str">
        <f>IFERROR(IF($A28="","",VLOOKUP($B28,Data!$A$8:$DX$107,64+AM$1,FALSE)),"")</f>
        <v/>
      </c>
      <c r="AN28" s="12" t="str">
        <f>IFERROR(IF($A28="","",VLOOKUP($B28,Data!$A$8:$DX$107,64+AN$1,FALSE)),"")</f>
        <v/>
      </c>
      <c r="AO28" s="12" t="str">
        <f>IFERROR(IF($A28="","",VLOOKUP($B28,Data!$A$8:$DX$107,64+AO$1,FALSE)),"")</f>
        <v/>
      </c>
      <c r="AP28" s="12" t="str">
        <f>IFERROR(IF($A28="","",VLOOKUP($B28,Data!$A$8:$DX$107,64+AP$1,FALSE)),"")</f>
        <v/>
      </c>
      <c r="AQ28" s="12" t="str">
        <f>IFERROR(IF($A28="","",VLOOKUP($B28,Data!$A$8:$DX$107,64+AQ$1,FALSE)),"")</f>
        <v/>
      </c>
      <c r="AR28" s="12" t="str">
        <f>IFERROR(IF($A28="","",VLOOKUP($B28,Data!$A$8:$DX$107,64+AR$1,FALSE)),"")</f>
        <v/>
      </c>
      <c r="AS28" s="12" t="str">
        <f>IFERROR(IF($A28="","",VLOOKUP($B28,Data!$A$8:$DX$107,64+AS$1,FALSE)),"")</f>
        <v/>
      </c>
      <c r="AT28" s="12" t="str">
        <f>IFERROR(IF($A28="","",VLOOKUP($B28,Data!$A$8:$DX$107,64+AT$1,FALSE)),"")</f>
        <v/>
      </c>
      <c r="AU28" s="12" t="str">
        <f>IFERROR(IF($A28="","",VLOOKUP($B28,Data!$A$8:$DX$107,64+AU$1,FALSE)),"")</f>
        <v/>
      </c>
      <c r="AV28" s="12" t="str">
        <f>IFERROR(IF($A28="","",VLOOKUP($B28,Data!$A$8:$DX$107,64+AV$1,FALSE)),"")</f>
        <v/>
      </c>
      <c r="AW28" s="12" t="str">
        <f>IFERROR(IF($A28="","",VLOOKUP($B28,Data!$A$8:$DX$107,64+AW$1,FALSE)),"")</f>
        <v/>
      </c>
      <c r="AX28" s="12" t="str">
        <f>IFERROR(IF($A28="","",VLOOKUP($B28,Data!$A$8:$DX$107,64+AX$1,FALSE)),"")</f>
        <v/>
      </c>
      <c r="AY28" s="12" t="str">
        <f>IFERROR(IF($A28="","",VLOOKUP($B28,Data!$A$8:$DX$107,64+AY$1,FALSE)),"")</f>
        <v/>
      </c>
      <c r="AZ28" s="12" t="str">
        <f>IFERROR(IF($A28="","",VLOOKUP($B28,Data!$A$8:$DX$107,64+AZ$1,FALSE)),"")</f>
        <v/>
      </c>
      <c r="BA28" s="12" t="str">
        <f>IFERROR(IF($A28="","",VLOOKUP($B28,Data!$A$8:$DX$107,64+BA$1,FALSE)),"")</f>
        <v/>
      </c>
      <c r="BB28" s="12" t="str">
        <f>IFERROR(IF($A28="","",VLOOKUP($B28,Data!$A$8:$DX$107,64+BB$1,FALSE)),"")</f>
        <v/>
      </c>
      <c r="BC28" s="12" t="str">
        <f>IFERROR(IF($A28="","",VLOOKUP($B28,Data!$A$8:$DX$107,64+BC$1,FALSE)),"")</f>
        <v/>
      </c>
      <c r="BD28" s="12" t="str">
        <f>IFERROR(IF($A28="","",VLOOKUP($B28,Data!$A$8:$DX$107,64+BD$1,FALSE)),"")</f>
        <v/>
      </c>
      <c r="BE28" s="12" t="str">
        <f>IFERROR(IF($A28="","",VLOOKUP($B28,Data!$A$8:$DX$107,64+BE$1,FALSE)),"")</f>
        <v/>
      </c>
      <c r="BF28" s="12" t="str">
        <f>IFERROR(IF($A28="","",VLOOKUP($B28,Data!$A$8:$DX$107,64+BF$1,FALSE)),"")</f>
        <v/>
      </c>
      <c r="BG28" s="12" t="str">
        <f>IFERROR(IF($A28="","",VLOOKUP($B28,Data!$A$8:$DX$107,64+BG$1,FALSE)),"")</f>
        <v/>
      </c>
      <c r="BH28" s="12" t="str">
        <f>IFERROR(IF($A28="","",VLOOKUP($B28,Data!$A$8:$DX$107,64+BH$1,FALSE)),"")</f>
        <v/>
      </c>
      <c r="BI28" s="12" t="str">
        <f>IFERROR(IF($A28="","",VLOOKUP($B28,Data!$A$8:$DX$107,64+BI$1,FALSE)),"")</f>
        <v/>
      </c>
      <c r="BJ28" s="12" t="str">
        <f>IFERROR(IF($A28="","",VLOOKUP($B28,Data!$A$8:$DX$107,64+BJ$1,FALSE)),"")</f>
        <v/>
      </c>
      <c r="BK28" s="12" t="str">
        <f>IFERROR(IF($A28="","",VLOOKUP($B28,Data!$A$8:$DX$107,64+BK$1,FALSE)),"")</f>
        <v/>
      </c>
      <c r="BL28" s="12" t="str">
        <f>IFERROR(IF($A28="","",VLOOKUP($B28,Data!$A$8:$DX$107,125,FALSE)),"")</f>
        <v/>
      </c>
      <c r="BM28" s="12" t="str">
        <f>IFERROR(IF($A28="","",VLOOKUP($B28,Data!$A$8:$DX$107,126,FALSE)),"")</f>
        <v/>
      </c>
      <c r="BN28" s="31" t="str">
        <f>IFERROR(IF($A28="","",VLOOKUP($B28,Data!$A$8:$DX$107,127,FALSE)),"")</f>
        <v/>
      </c>
      <c r="BO28" s="12" t="str">
        <f>IF(A28="","",IF(B28&lt;=Registrasi!$E$7/2,"Atas",IF(B28&gt;(Registrasi!$E$7+1)/2,"Bawah","Tengah")))</f>
        <v/>
      </c>
      <c r="BP28" s="12" t="str">
        <f t="shared" si="3"/>
        <v/>
      </c>
      <c r="BQ28" s="12" t="str">
        <f t="shared" si="4"/>
        <v/>
      </c>
      <c r="BR28" s="12" t="str">
        <f t="shared" si="5"/>
        <v/>
      </c>
      <c r="BS28" s="12" t="str">
        <f t="shared" si="6"/>
        <v/>
      </c>
      <c r="BT28" s="12" t="str">
        <f t="shared" si="7"/>
        <v/>
      </c>
      <c r="BU28" s="12" t="str">
        <f t="shared" si="8"/>
        <v/>
      </c>
      <c r="BV28" s="12" t="str">
        <f t="shared" si="9"/>
        <v/>
      </c>
      <c r="BW28" s="12" t="str">
        <f t="shared" si="10"/>
        <v/>
      </c>
      <c r="BX28" s="12" t="str">
        <f t="shared" si="11"/>
        <v/>
      </c>
      <c r="BY28" s="12" t="str">
        <f t="shared" si="12"/>
        <v/>
      </c>
      <c r="BZ28" s="12" t="str">
        <f t="shared" si="13"/>
        <v/>
      </c>
      <c r="CA28" s="12" t="str">
        <f t="shared" si="14"/>
        <v/>
      </c>
      <c r="CB28" s="12" t="str">
        <f t="shared" si="15"/>
        <v/>
      </c>
      <c r="CC28" s="12" t="str">
        <f t="shared" si="16"/>
        <v/>
      </c>
      <c r="CD28" s="12" t="str">
        <f t="shared" si="17"/>
        <v/>
      </c>
      <c r="CE28" s="12" t="str">
        <f t="shared" si="18"/>
        <v/>
      </c>
      <c r="CF28" s="12" t="str">
        <f t="shared" si="19"/>
        <v/>
      </c>
      <c r="CG28" s="12" t="str">
        <f t="shared" si="20"/>
        <v/>
      </c>
      <c r="CH28" s="12" t="str">
        <f t="shared" si="21"/>
        <v/>
      </c>
      <c r="CI28" s="12" t="str">
        <f t="shared" si="22"/>
        <v/>
      </c>
      <c r="CJ28" s="12" t="str">
        <f t="shared" si="23"/>
        <v/>
      </c>
      <c r="CK28" s="12" t="str">
        <f t="shared" si="24"/>
        <v/>
      </c>
      <c r="CL28" s="12" t="str">
        <f t="shared" si="25"/>
        <v/>
      </c>
      <c r="CM28" s="12" t="str">
        <f t="shared" si="26"/>
        <v/>
      </c>
      <c r="CN28" s="12" t="str">
        <f t="shared" si="27"/>
        <v/>
      </c>
      <c r="CO28" s="12" t="str">
        <f t="shared" si="28"/>
        <v/>
      </c>
      <c r="CP28" s="12" t="str">
        <f t="shared" si="29"/>
        <v/>
      </c>
      <c r="CQ28" s="12" t="str">
        <f t="shared" si="30"/>
        <v/>
      </c>
      <c r="CR28" s="12" t="str">
        <f t="shared" si="31"/>
        <v/>
      </c>
      <c r="CS28" s="12" t="str">
        <f t="shared" si="32"/>
        <v/>
      </c>
      <c r="CT28" s="12" t="str">
        <f t="shared" si="33"/>
        <v/>
      </c>
      <c r="CU28" s="12" t="str">
        <f t="shared" si="34"/>
        <v/>
      </c>
      <c r="CV28" s="12" t="str">
        <f t="shared" si="35"/>
        <v/>
      </c>
      <c r="CW28" s="12" t="str">
        <f t="shared" si="36"/>
        <v/>
      </c>
      <c r="CX28" s="12" t="str">
        <f t="shared" si="37"/>
        <v/>
      </c>
      <c r="CY28" s="12" t="str">
        <f t="shared" si="38"/>
        <v/>
      </c>
      <c r="CZ28" s="12" t="str">
        <f t="shared" si="39"/>
        <v/>
      </c>
      <c r="DA28" s="12" t="str">
        <f t="shared" si="40"/>
        <v/>
      </c>
      <c r="DB28" s="12" t="str">
        <f t="shared" si="41"/>
        <v/>
      </c>
      <c r="DC28" s="12" t="str">
        <f t="shared" si="42"/>
        <v/>
      </c>
      <c r="DD28" s="12" t="str">
        <f t="shared" si="43"/>
        <v/>
      </c>
      <c r="DE28" s="12" t="str">
        <f t="shared" si="44"/>
        <v/>
      </c>
      <c r="DF28" s="12" t="str">
        <f t="shared" si="45"/>
        <v/>
      </c>
      <c r="DG28" s="12" t="str">
        <f t="shared" si="46"/>
        <v/>
      </c>
      <c r="DH28" s="12" t="str">
        <f t="shared" si="47"/>
        <v/>
      </c>
      <c r="DI28" s="12" t="str">
        <f t="shared" si="48"/>
        <v/>
      </c>
      <c r="DJ28" s="12" t="str">
        <f t="shared" si="49"/>
        <v/>
      </c>
      <c r="DK28" s="12" t="str">
        <f t="shared" si="50"/>
        <v/>
      </c>
      <c r="DL28" s="12" t="str">
        <f t="shared" si="51"/>
        <v/>
      </c>
      <c r="DM28" s="12" t="str">
        <f t="shared" si="52"/>
        <v/>
      </c>
      <c r="DN28" s="12" t="str">
        <f t="shared" si="53"/>
        <v/>
      </c>
      <c r="DO28" s="12" t="str">
        <f t="shared" si="54"/>
        <v/>
      </c>
      <c r="DP28" s="12" t="str">
        <f t="shared" si="55"/>
        <v/>
      </c>
      <c r="DQ28" s="12" t="str">
        <f t="shared" si="56"/>
        <v/>
      </c>
      <c r="DR28" s="12" t="str">
        <f t="shared" si="57"/>
        <v/>
      </c>
      <c r="DS28" s="12" t="str">
        <f t="shared" si="58"/>
        <v/>
      </c>
      <c r="DT28" s="12" t="str">
        <f t="shared" si="59"/>
        <v/>
      </c>
      <c r="DU28" s="12" t="str">
        <f t="shared" si="60"/>
        <v/>
      </c>
      <c r="DV28" s="12" t="str">
        <f t="shared" si="61"/>
        <v/>
      </c>
      <c r="DW28" s="12" t="str">
        <f t="shared" si="62"/>
        <v/>
      </c>
      <c r="DX28" s="12" t="str">
        <f t="shared" si="63"/>
        <v/>
      </c>
      <c r="DY28" s="12" t="str">
        <f t="shared" si="64"/>
        <v/>
      </c>
      <c r="DZ28" s="12" t="str">
        <f t="shared" si="65"/>
        <v/>
      </c>
      <c r="EA28" s="12" t="str">
        <f t="shared" si="66"/>
        <v/>
      </c>
      <c r="EB28" s="12" t="str">
        <f t="shared" si="67"/>
        <v/>
      </c>
      <c r="EC28" s="12" t="str">
        <f t="shared" si="68"/>
        <v/>
      </c>
      <c r="ED28" s="12" t="str">
        <f t="shared" si="69"/>
        <v/>
      </c>
      <c r="EE28" s="12" t="str">
        <f t="shared" si="70"/>
        <v/>
      </c>
      <c r="EF28" s="12" t="str">
        <f t="shared" si="71"/>
        <v/>
      </c>
      <c r="EG28" s="12" t="str">
        <f t="shared" si="72"/>
        <v/>
      </c>
      <c r="EH28" s="12" t="str">
        <f t="shared" si="73"/>
        <v/>
      </c>
      <c r="EI28" s="12" t="str">
        <f t="shared" si="74"/>
        <v/>
      </c>
      <c r="EJ28" s="12" t="str">
        <f t="shared" si="75"/>
        <v/>
      </c>
      <c r="EK28" s="12" t="str">
        <f t="shared" si="76"/>
        <v/>
      </c>
      <c r="EL28" s="12" t="str">
        <f t="shared" si="77"/>
        <v/>
      </c>
      <c r="EM28" s="12" t="str">
        <f t="shared" si="78"/>
        <v/>
      </c>
      <c r="EN28" s="12" t="str">
        <f t="shared" si="79"/>
        <v/>
      </c>
      <c r="EO28" s="12" t="str">
        <f t="shared" si="80"/>
        <v/>
      </c>
      <c r="EP28" s="12" t="str">
        <f t="shared" si="81"/>
        <v/>
      </c>
      <c r="EQ28" s="12" t="str">
        <f t="shared" si="82"/>
        <v/>
      </c>
      <c r="ER28" s="12" t="str">
        <f t="shared" si="83"/>
        <v/>
      </c>
      <c r="ES28" s="12" t="str">
        <f t="shared" si="84"/>
        <v/>
      </c>
      <c r="ET28" s="12" t="str">
        <f t="shared" si="85"/>
        <v/>
      </c>
      <c r="EU28" s="12" t="str">
        <f t="shared" si="86"/>
        <v/>
      </c>
      <c r="EV28" s="12" t="str">
        <f t="shared" si="87"/>
        <v/>
      </c>
      <c r="EW28" s="12" t="str">
        <f t="shared" si="88"/>
        <v/>
      </c>
      <c r="EX28" s="12" t="str">
        <f t="shared" si="89"/>
        <v/>
      </c>
      <c r="EY28" s="12" t="str">
        <f t="shared" si="90"/>
        <v/>
      </c>
      <c r="EZ28" s="12" t="str">
        <f t="shared" si="91"/>
        <v/>
      </c>
      <c r="FA28" s="12" t="str">
        <f t="shared" si="92"/>
        <v/>
      </c>
      <c r="FB28" s="12" t="str">
        <f t="shared" si="93"/>
        <v/>
      </c>
      <c r="FC28" s="12" t="str">
        <f t="shared" si="94"/>
        <v/>
      </c>
      <c r="FD28" s="12" t="str">
        <f t="shared" si="95"/>
        <v/>
      </c>
      <c r="FE28" s="12" t="str">
        <f t="shared" si="96"/>
        <v/>
      </c>
      <c r="FF28" s="12" t="str">
        <f t="shared" si="97"/>
        <v/>
      </c>
      <c r="FG28" s="12" t="str">
        <f t="shared" si="98"/>
        <v/>
      </c>
      <c r="FH28" s="12" t="str">
        <f t="shared" si="99"/>
        <v/>
      </c>
      <c r="FI28" s="12" t="str">
        <f t="shared" si="100"/>
        <v/>
      </c>
      <c r="FJ28" s="12" t="str">
        <f t="shared" si="101"/>
        <v/>
      </c>
      <c r="FK28" s="12" t="str">
        <f t="shared" si="102"/>
        <v/>
      </c>
      <c r="FL28" s="12" t="str">
        <f t="shared" si="103"/>
        <v/>
      </c>
      <c r="FM28" s="12" t="str">
        <f t="shared" si="104"/>
        <v/>
      </c>
      <c r="FN28" s="12" t="str">
        <f t="shared" si="105"/>
        <v/>
      </c>
      <c r="FO28" s="12" t="str">
        <f t="shared" si="106"/>
        <v/>
      </c>
      <c r="FP28" s="12" t="str">
        <f t="shared" si="107"/>
        <v/>
      </c>
      <c r="FQ28" s="12" t="str">
        <f t="shared" si="108"/>
        <v/>
      </c>
      <c r="FR28" s="12" t="str">
        <f t="shared" si="109"/>
        <v/>
      </c>
      <c r="FS28" s="12" t="str">
        <f t="shared" si="110"/>
        <v/>
      </c>
      <c r="FT28" s="12" t="str">
        <f t="shared" si="111"/>
        <v/>
      </c>
      <c r="FU28" s="12" t="str">
        <f t="shared" si="112"/>
        <v/>
      </c>
      <c r="FV28" s="12" t="str">
        <f t="shared" si="113"/>
        <v/>
      </c>
      <c r="FW28" s="12" t="str">
        <f t="shared" si="114"/>
        <v/>
      </c>
      <c r="FX28" s="12" t="str">
        <f t="shared" si="115"/>
        <v/>
      </c>
      <c r="FY28" s="12" t="str">
        <f t="shared" si="116"/>
        <v/>
      </c>
      <c r="FZ28" s="12" t="str">
        <f t="shared" si="117"/>
        <v/>
      </c>
      <c r="GA28" s="12" t="str">
        <f t="shared" si="118"/>
        <v/>
      </c>
      <c r="GB28" s="12" t="str">
        <f t="shared" si="119"/>
        <v/>
      </c>
      <c r="GC28" s="12" t="str">
        <f t="shared" si="120"/>
        <v/>
      </c>
      <c r="GD28" s="12" t="str">
        <f t="shared" si="121"/>
        <v/>
      </c>
      <c r="GE28" s="12" t="str">
        <f t="shared" si="122"/>
        <v/>
      </c>
    </row>
    <row r="29" spans="1:187" x14ac:dyDescent="0.25">
      <c r="A29" t="str">
        <f>Data!B35</f>
        <v/>
      </c>
      <c r="B29" s="12" t="str">
        <f t="shared" si="2"/>
        <v/>
      </c>
      <c r="C29" s="12" t="str">
        <f>IFERROR(IF(Data!B35="","",VLOOKUP(B29,Data!$A$8:$DX$107,3,FALSE)),"")</f>
        <v/>
      </c>
      <c r="D29" s="12" t="str">
        <f>IFERROR(IF($A29="","",VLOOKUP($B29,Data!$A$8:$DX$107,64+D$1,FALSE)),"")</f>
        <v/>
      </c>
      <c r="E29" s="12" t="str">
        <f>IFERROR(IF($A29="","",VLOOKUP($B29,Data!$A$8:$DX$107,64+E$1,FALSE)),"")</f>
        <v/>
      </c>
      <c r="F29" s="12" t="str">
        <f>IFERROR(IF($A29="","",VLOOKUP($B29,Data!$A$8:$DX$107,64+F$1,FALSE)),"")</f>
        <v/>
      </c>
      <c r="G29" s="12" t="str">
        <f>IFERROR(IF($A29="","",VLOOKUP($B29,Data!$A$8:$DX$107,64+G$1,FALSE)),"")</f>
        <v/>
      </c>
      <c r="H29" s="12" t="str">
        <f>IFERROR(IF($A29="","",VLOOKUP($B29,Data!$A$8:$DX$107,64+H$1,FALSE)),"")</f>
        <v/>
      </c>
      <c r="I29" s="12" t="str">
        <f>IFERROR(IF($A29="","",VLOOKUP($B29,Data!$A$8:$DX$107,64+I$1,FALSE)),"")</f>
        <v/>
      </c>
      <c r="J29" s="12" t="str">
        <f>IFERROR(IF($A29="","",VLOOKUP($B29,Data!$A$8:$DX$107,64+J$1,FALSE)),"")</f>
        <v/>
      </c>
      <c r="K29" s="12" t="str">
        <f>IFERROR(IF($A29="","",VLOOKUP($B29,Data!$A$8:$DX$107,64+K$1,FALSE)),"")</f>
        <v/>
      </c>
      <c r="L29" s="12" t="str">
        <f>IFERROR(IF($A29="","",VLOOKUP($B29,Data!$A$8:$DX$107,64+L$1,FALSE)),"")</f>
        <v/>
      </c>
      <c r="M29" s="12" t="str">
        <f>IFERROR(IF($A29="","",VLOOKUP($B29,Data!$A$8:$DX$107,64+M$1,FALSE)),"")</f>
        <v/>
      </c>
      <c r="N29" s="12" t="str">
        <f>IFERROR(IF($A29="","",VLOOKUP($B29,Data!$A$8:$DX$107,64+N$1,FALSE)),"")</f>
        <v/>
      </c>
      <c r="O29" s="12" t="str">
        <f>IFERROR(IF($A29="","",VLOOKUP($B29,Data!$A$8:$DX$107,64+O$1,FALSE)),"")</f>
        <v/>
      </c>
      <c r="P29" s="12" t="str">
        <f>IFERROR(IF($A29="","",VLOOKUP($B29,Data!$A$8:$DX$107,64+P$1,FALSE)),"")</f>
        <v/>
      </c>
      <c r="Q29" s="12" t="str">
        <f>IFERROR(IF($A29="","",VLOOKUP($B29,Data!$A$8:$DX$107,64+Q$1,FALSE)),"")</f>
        <v/>
      </c>
      <c r="R29" s="12" t="str">
        <f>IFERROR(IF($A29="","",VLOOKUP($B29,Data!$A$8:$DX$107,64+R$1,FALSE)),"")</f>
        <v/>
      </c>
      <c r="S29" s="12" t="str">
        <f>IFERROR(IF($A29="","",VLOOKUP($B29,Data!$A$8:$DX$107,64+S$1,FALSE)),"")</f>
        <v/>
      </c>
      <c r="T29" s="12" t="str">
        <f>IFERROR(IF($A29="","",VLOOKUP($B29,Data!$A$8:$DX$107,64+T$1,FALSE)),"")</f>
        <v/>
      </c>
      <c r="U29" s="12" t="str">
        <f>IFERROR(IF($A29="","",VLOOKUP($B29,Data!$A$8:$DX$107,64+U$1,FALSE)),"")</f>
        <v/>
      </c>
      <c r="V29" s="12" t="str">
        <f>IFERROR(IF($A29="","",VLOOKUP($B29,Data!$A$8:$DX$107,64+V$1,FALSE)),"")</f>
        <v/>
      </c>
      <c r="W29" s="12" t="str">
        <f>IFERROR(IF($A29="","",VLOOKUP($B29,Data!$A$8:$DX$107,64+W$1,FALSE)),"")</f>
        <v/>
      </c>
      <c r="X29" s="12" t="str">
        <f>IFERROR(IF($A29="","",VLOOKUP($B29,Data!$A$8:$DX$107,64+X$1,FALSE)),"")</f>
        <v/>
      </c>
      <c r="Y29" s="12" t="str">
        <f>IFERROR(IF($A29="","",VLOOKUP($B29,Data!$A$8:$DX$107,64+Y$1,FALSE)),"")</f>
        <v/>
      </c>
      <c r="Z29" s="12" t="str">
        <f>IFERROR(IF($A29="","",VLOOKUP($B29,Data!$A$8:$DX$107,64+Z$1,FALSE)),"")</f>
        <v/>
      </c>
      <c r="AA29" s="12" t="str">
        <f>IFERROR(IF($A29="","",VLOOKUP($B29,Data!$A$8:$DX$107,64+AA$1,FALSE)),"")</f>
        <v/>
      </c>
      <c r="AB29" s="12" t="str">
        <f>IFERROR(IF($A29="","",VLOOKUP($B29,Data!$A$8:$DX$107,64+AB$1,FALSE)),"")</f>
        <v/>
      </c>
      <c r="AC29" s="12" t="str">
        <f>IFERROR(IF($A29="","",VLOOKUP($B29,Data!$A$8:$DX$107,64+AC$1,FALSE)),"")</f>
        <v/>
      </c>
      <c r="AD29" s="12" t="str">
        <f>IFERROR(IF($A29="","",VLOOKUP($B29,Data!$A$8:$DX$107,64+AD$1,FALSE)),"")</f>
        <v/>
      </c>
      <c r="AE29" s="12" t="str">
        <f>IFERROR(IF($A29="","",VLOOKUP($B29,Data!$A$8:$DX$107,64+AE$1,FALSE)),"")</f>
        <v/>
      </c>
      <c r="AF29" s="12" t="str">
        <f>IFERROR(IF($A29="","",VLOOKUP($B29,Data!$A$8:$DX$107,64+AF$1,FALSE)),"")</f>
        <v/>
      </c>
      <c r="AG29" s="12" t="str">
        <f>IFERROR(IF($A29="","",VLOOKUP($B29,Data!$A$8:$DX$107,64+AG$1,FALSE)),"")</f>
        <v/>
      </c>
      <c r="AH29" s="12" t="str">
        <f>IFERROR(IF($A29="","",VLOOKUP($B29,Data!$A$8:$DX$107,64+AH$1,FALSE)),"")</f>
        <v/>
      </c>
      <c r="AI29" s="12" t="str">
        <f>IFERROR(IF($A29="","",VLOOKUP($B29,Data!$A$8:$DX$107,64+AI$1,FALSE)),"")</f>
        <v/>
      </c>
      <c r="AJ29" s="12" t="str">
        <f>IFERROR(IF($A29="","",VLOOKUP($B29,Data!$A$8:$DX$107,64+AJ$1,FALSE)),"")</f>
        <v/>
      </c>
      <c r="AK29" s="12" t="str">
        <f>IFERROR(IF($A29="","",VLOOKUP($B29,Data!$A$8:$DX$107,64+AK$1,FALSE)),"")</f>
        <v/>
      </c>
      <c r="AL29" s="12" t="str">
        <f>IFERROR(IF($A29="","",VLOOKUP($B29,Data!$A$8:$DX$107,64+AL$1,FALSE)),"")</f>
        <v/>
      </c>
      <c r="AM29" s="12" t="str">
        <f>IFERROR(IF($A29="","",VLOOKUP($B29,Data!$A$8:$DX$107,64+AM$1,FALSE)),"")</f>
        <v/>
      </c>
      <c r="AN29" s="12" t="str">
        <f>IFERROR(IF($A29="","",VLOOKUP($B29,Data!$A$8:$DX$107,64+AN$1,FALSE)),"")</f>
        <v/>
      </c>
      <c r="AO29" s="12" t="str">
        <f>IFERROR(IF($A29="","",VLOOKUP($B29,Data!$A$8:$DX$107,64+AO$1,FALSE)),"")</f>
        <v/>
      </c>
      <c r="AP29" s="12" t="str">
        <f>IFERROR(IF($A29="","",VLOOKUP($B29,Data!$A$8:$DX$107,64+AP$1,FALSE)),"")</f>
        <v/>
      </c>
      <c r="AQ29" s="12" t="str">
        <f>IFERROR(IF($A29="","",VLOOKUP($B29,Data!$A$8:$DX$107,64+AQ$1,FALSE)),"")</f>
        <v/>
      </c>
      <c r="AR29" s="12" t="str">
        <f>IFERROR(IF($A29="","",VLOOKUP($B29,Data!$A$8:$DX$107,64+AR$1,FALSE)),"")</f>
        <v/>
      </c>
      <c r="AS29" s="12" t="str">
        <f>IFERROR(IF($A29="","",VLOOKUP($B29,Data!$A$8:$DX$107,64+AS$1,FALSE)),"")</f>
        <v/>
      </c>
      <c r="AT29" s="12" t="str">
        <f>IFERROR(IF($A29="","",VLOOKUP($B29,Data!$A$8:$DX$107,64+AT$1,FALSE)),"")</f>
        <v/>
      </c>
      <c r="AU29" s="12" t="str">
        <f>IFERROR(IF($A29="","",VLOOKUP($B29,Data!$A$8:$DX$107,64+AU$1,FALSE)),"")</f>
        <v/>
      </c>
      <c r="AV29" s="12" t="str">
        <f>IFERROR(IF($A29="","",VLOOKUP($B29,Data!$A$8:$DX$107,64+AV$1,FALSE)),"")</f>
        <v/>
      </c>
      <c r="AW29" s="12" t="str">
        <f>IFERROR(IF($A29="","",VLOOKUP($B29,Data!$A$8:$DX$107,64+AW$1,FALSE)),"")</f>
        <v/>
      </c>
      <c r="AX29" s="12" t="str">
        <f>IFERROR(IF($A29="","",VLOOKUP($B29,Data!$A$8:$DX$107,64+AX$1,FALSE)),"")</f>
        <v/>
      </c>
      <c r="AY29" s="12" t="str">
        <f>IFERROR(IF($A29="","",VLOOKUP($B29,Data!$A$8:$DX$107,64+AY$1,FALSE)),"")</f>
        <v/>
      </c>
      <c r="AZ29" s="12" t="str">
        <f>IFERROR(IF($A29="","",VLOOKUP($B29,Data!$A$8:$DX$107,64+AZ$1,FALSE)),"")</f>
        <v/>
      </c>
      <c r="BA29" s="12" t="str">
        <f>IFERROR(IF($A29="","",VLOOKUP($B29,Data!$A$8:$DX$107,64+BA$1,FALSE)),"")</f>
        <v/>
      </c>
      <c r="BB29" s="12" t="str">
        <f>IFERROR(IF($A29="","",VLOOKUP($B29,Data!$A$8:$DX$107,64+BB$1,FALSE)),"")</f>
        <v/>
      </c>
      <c r="BC29" s="12" t="str">
        <f>IFERROR(IF($A29="","",VLOOKUP($B29,Data!$A$8:$DX$107,64+BC$1,FALSE)),"")</f>
        <v/>
      </c>
      <c r="BD29" s="12" t="str">
        <f>IFERROR(IF($A29="","",VLOOKUP($B29,Data!$A$8:$DX$107,64+BD$1,FALSE)),"")</f>
        <v/>
      </c>
      <c r="BE29" s="12" t="str">
        <f>IFERROR(IF($A29="","",VLOOKUP($B29,Data!$A$8:$DX$107,64+BE$1,FALSE)),"")</f>
        <v/>
      </c>
      <c r="BF29" s="12" t="str">
        <f>IFERROR(IF($A29="","",VLOOKUP($B29,Data!$A$8:$DX$107,64+BF$1,FALSE)),"")</f>
        <v/>
      </c>
      <c r="BG29" s="12" t="str">
        <f>IFERROR(IF($A29="","",VLOOKUP($B29,Data!$A$8:$DX$107,64+BG$1,FALSE)),"")</f>
        <v/>
      </c>
      <c r="BH29" s="12" t="str">
        <f>IFERROR(IF($A29="","",VLOOKUP($B29,Data!$A$8:$DX$107,64+BH$1,FALSE)),"")</f>
        <v/>
      </c>
      <c r="BI29" s="12" t="str">
        <f>IFERROR(IF($A29="","",VLOOKUP($B29,Data!$A$8:$DX$107,64+BI$1,FALSE)),"")</f>
        <v/>
      </c>
      <c r="BJ29" s="12" t="str">
        <f>IFERROR(IF($A29="","",VLOOKUP($B29,Data!$A$8:$DX$107,64+BJ$1,FALSE)),"")</f>
        <v/>
      </c>
      <c r="BK29" s="12" t="str">
        <f>IFERROR(IF($A29="","",VLOOKUP($B29,Data!$A$8:$DX$107,64+BK$1,FALSE)),"")</f>
        <v/>
      </c>
      <c r="BL29" s="12" t="str">
        <f>IFERROR(IF($A29="","",VLOOKUP($B29,Data!$A$8:$DX$107,125,FALSE)),"")</f>
        <v/>
      </c>
      <c r="BM29" s="12" t="str">
        <f>IFERROR(IF($A29="","",VLOOKUP($B29,Data!$A$8:$DX$107,126,FALSE)),"")</f>
        <v/>
      </c>
      <c r="BN29" s="31" t="str">
        <f>IFERROR(IF($A29="","",VLOOKUP($B29,Data!$A$8:$DX$107,127,FALSE)),"")</f>
        <v/>
      </c>
      <c r="BO29" s="12" t="str">
        <f>IF(A29="","",IF(B29&lt;=Registrasi!$E$7/2,"Atas",IF(B29&gt;(Registrasi!$E$7+1)/2,"Bawah","Tengah")))</f>
        <v/>
      </c>
      <c r="BP29" s="12" t="str">
        <f t="shared" si="3"/>
        <v/>
      </c>
      <c r="BQ29" s="12" t="str">
        <f t="shared" si="4"/>
        <v/>
      </c>
      <c r="BR29" s="12" t="str">
        <f t="shared" si="5"/>
        <v/>
      </c>
      <c r="BS29" s="12" t="str">
        <f t="shared" si="6"/>
        <v/>
      </c>
      <c r="BT29" s="12" t="str">
        <f t="shared" si="7"/>
        <v/>
      </c>
      <c r="BU29" s="12" t="str">
        <f t="shared" si="8"/>
        <v/>
      </c>
      <c r="BV29" s="12" t="str">
        <f t="shared" si="9"/>
        <v/>
      </c>
      <c r="BW29" s="12" t="str">
        <f t="shared" si="10"/>
        <v/>
      </c>
      <c r="BX29" s="12" t="str">
        <f t="shared" si="11"/>
        <v/>
      </c>
      <c r="BY29" s="12" t="str">
        <f t="shared" si="12"/>
        <v/>
      </c>
      <c r="BZ29" s="12" t="str">
        <f t="shared" si="13"/>
        <v/>
      </c>
      <c r="CA29" s="12" t="str">
        <f t="shared" si="14"/>
        <v/>
      </c>
      <c r="CB29" s="12" t="str">
        <f t="shared" si="15"/>
        <v/>
      </c>
      <c r="CC29" s="12" t="str">
        <f t="shared" si="16"/>
        <v/>
      </c>
      <c r="CD29" s="12" t="str">
        <f t="shared" si="17"/>
        <v/>
      </c>
      <c r="CE29" s="12" t="str">
        <f t="shared" si="18"/>
        <v/>
      </c>
      <c r="CF29" s="12" t="str">
        <f t="shared" si="19"/>
        <v/>
      </c>
      <c r="CG29" s="12" t="str">
        <f t="shared" si="20"/>
        <v/>
      </c>
      <c r="CH29" s="12" t="str">
        <f t="shared" si="21"/>
        <v/>
      </c>
      <c r="CI29" s="12" t="str">
        <f t="shared" si="22"/>
        <v/>
      </c>
      <c r="CJ29" s="12" t="str">
        <f t="shared" si="23"/>
        <v/>
      </c>
      <c r="CK29" s="12" t="str">
        <f t="shared" si="24"/>
        <v/>
      </c>
      <c r="CL29" s="12" t="str">
        <f t="shared" si="25"/>
        <v/>
      </c>
      <c r="CM29" s="12" t="str">
        <f t="shared" si="26"/>
        <v/>
      </c>
      <c r="CN29" s="12" t="str">
        <f t="shared" si="27"/>
        <v/>
      </c>
      <c r="CO29" s="12" t="str">
        <f t="shared" si="28"/>
        <v/>
      </c>
      <c r="CP29" s="12" t="str">
        <f t="shared" si="29"/>
        <v/>
      </c>
      <c r="CQ29" s="12" t="str">
        <f t="shared" si="30"/>
        <v/>
      </c>
      <c r="CR29" s="12" t="str">
        <f t="shared" si="31"/>
        <v/>
      </c>
      <c r="CS29" s="12" t="str">
        <f t="shared" si="32"/>
        <v/>
      </c>
      <c r="CT29" s="12" t="str">
        <f t="shared" si="33"/>
        <v/>
      </c>
      <c r="CU29" s="12" t="str">
        <f t="shared" si="34"/>
        <v/>
      </c>
      <c r="CV29" s="12" t="str">
        <f t="shared" si="35"/>
        <v/>
      </c>
      <c r="CW29" s="12" t="str">
        <f t="shared" si="36"/>
        <v/>
      </c>
      <c r="CX29" s="12" t="str">
        <f t="shared" si="37"/>
        <v/>
      </c>
      <c r="CY29" s="12" t="str">
        <f t="shared" si="38"/>
        <v/>
      </c>
      <c r="CZ29" s="12" t="str">
        <f t="shared" si="39"/>
        <v/>
      </c>
      <c r="DA29" s="12" t="str">
        <f t="shared" si="40"/>
        <v/>
      </c>
      <c r="DB29" s="12" t="str">
        <f t="shared" si="41"/>
        <v/>
      </c>
      <c r="DC29" s="12" t="str">
        <f t="shared" si="42"/>
        <v/>
      </c>
      <c r="DD29" s="12" t="str">
        <f t="shared" si="43"/>
        <v/>
      </c>
      <c r="DE29" s="12" t="str">
        <f t="shared" si="44"/>
        <v/>
      </c>
      <c r="DF29" s="12" t="str">
        <f t="shared" si="45"/>
        <v/>
      </c>
      <c r="DG29" s="12" t="str">
        <f t="shared" si="46"/>
        <v/>
      </c>
      <c r="DH29" s="12" t="str">
        <f t="shared" si="47"/>
        <v/>
      </c>
      <c r="DI29" s="12" t="str">
        <f t="shared" si="48"/>
        <v/>
      </c>
      <c r="DJ29" s="12" t="str">
        <f t="shared" si="49"/>
        <v/>
      </c>
      <c r="DK29" s="12" t="str">
        <f t="shared" si="50"/>
        <v/>
      </c>
      <c r="DL29" s="12" t="str">
        <f t="shared" si="51"/>
        <v/>
      </c>
      <c r="DM29" s="12" t="str">
        <f t="shared" si="52"/>
        <v/>
      </c>
      <c r="DN29" s="12" t="str">
        <f t="shared" si="53"/>
        <v/>
      </c>
      <c r="DO29" s="12" t="str">
        <f t="shared" si="54"/>
        <v/>
      </c>
      <c r="DP29" s="12" t="str">
        <f t="shared" si="55"/>
        <v/>
      </c>
      <c r="DQ29" s="12" t="str">
        <f t="shared" si="56"/>
        <v/>
      </c>
      <c r="DR29" s="12" t="str">
        <f t="shared" si="57"/>
        <v/>
      </c>
      <c r="DS29" s="12" t="str">
        <f t="shared" si="58"/>
        <v/>
      </c>
      <c r="DT29" s="12" t="str">
        <f t="shared" si="59"/>
        <v/>
      </c>
      <c r="DU29" s="12" t="str">
        <f t="shared" si="60"/>
        <v/>
      </c>
      <c r="DV29" s="12" t="str">
        <f t="shared" si="61"/>
        <v/>
      </c>
      <c r="DW29" s="12" t="str">
        <f t="shared" si="62"/>
        <v/>
      </c>
      <c r="DX29" s="12" t="str">
        <f t="shared" si="63"/>
        <v/>
      </c>
      <c r="DY29" s="12" t="str">
        <f t="shared" si="64"/>
        <v/>
      </c>
      <c r="DZ29" s="12" t="str">
        <f t="shared" si="65"/>
        <v/>
      </c>
      <c r="EA29" s="12" t="str">
        <f t="shared" si="66"/>
        <v/>
      </c>
      <c r="EB29" s="12" t="str">
        <f t="shared" si="67"/>
        <v/>
      </c>
      <c r="EC29" s="12" t="str">
        <f t="shared" si="68"/>
        <v/>
      </c>
      <c r="ED29" s="12" t="str">
        <f t="shared" si="69"/>
        <v/>
      </c>
      <c r="EE29" s="12" t="str">
        <f t="shared" si="70"/>
        <v/>
      </c>
      <c r="EF29" s="12" t="str">
        <f t="shared" si="71"/>
        <v/>
      </c>
      <c r="EG29" s="12" t="str">
        <f t="shared" si="72"/>
        <v/>
      </c>
      <c r="EH29" s="12" t="str">
        <f t="shared" si="73"/>
        <v/>
      </c>
      <c r="EI29" s="12" t="str">
        <f t="shared" si="74"/>
        <v/>
      </c>
      <c r="EJ29" s="12" t="str">
        <f t="shared" si="75"/>
        <v/>
      </c>
      <c r="EK29" s="12" t="str">
        <f t="shared" si="76"/>
        <v/>
      </c>
      <c r="EL29" s="12" t="str">
        <f t="shared" si="77"/>
        <v/>
      </c>
      <c r="EM29" s="12" t="str">
        <f t="shared" si="78"/>
        <v/>
      </c>
      <c r="EN29" s="12" t="str">
        <f t="shared" si="79"/>
        <v/>
      </c>
      <c r="EO29" s="12" t="str">
        <f t="shared" si="80"/>
        <v/>
      </c>
      <c r="EP29" s="12" t="str">
        <f t="shared" si="81"/>
        <v/>
      </c>
      <c r="EQ29" s="12" t="str">
        <f t="shared" si="82"/>
        <v/>
      </c>
      <c r="ER29" s="12" t="str">
        <f t="shared" si="83"/>
        <v/>
      </c>
      <c r="ES29" s="12" t="str">
        <f t="shared" si="84"/>
        <v/>
      </c>
      <c r="ET29" s="12" t="str">
        <f t="shared" si="85"/>
        <v/>
      </c>
      <c r="EU29" s="12" t="str">
        <f t="shared" si="86"/>
        <v/>
      </c>
      <c r="EV29" s="12" t="str">
        <f t="shared" si="87"/>
        <v/>
      </c>
      <c r="EW29" s="12" t="str">
        <f t="shared" si="88"/>
        <v/>
      </c>
      <c r="EX29" s="12" t="str">
        <f t="shared" si="89"/>
        <v/>
      </c>
      <c r="EY29" s="12" t="str">
        <f t="shared" si="90"/>
        <v/>
      </c>
      <c r="EZ29" s="12" t="str">
        <f t="shared" si="91"/>
        <v/>
      </c>
      <c r="FA29" s="12" t="str">
        <f t="shared" si="92"/>
        <v/>
      </c>
      <c r="FB29" s="12" t="str">
        <f t="shared" si="93"/>
        <v/>
      </c>
      <c r="FC29" s="12" t="str">
        <f t="shared" si="94"/>
        <v/>
      </c>
      <c r="FD29" s="12" t="str">
        <f t="shared" si="95"/>
        <v/>
      </c>
      <c r="FE29" s="12" t="str">
        <f t="shared" si="96"/>
        <v/>
      </c>
      <c r="FF29" s="12" t="str">
        <f t="shared" si="97"/>
        <v/>
      </c>
      <c r="FG29" s="12" t="str">
        <f t="shared" si="98"/>
        <v/>
      </c>
      <c r="FH29" s="12" t="str">
        <f t="shared" si="99"/>
        <v/>
      </c>
      <c r="FI29" s="12" t="str">
        <f t="shared" si="100"/>
        <v/>
      </c>
      <c r="FJ29" s="12" t="str">
        <f t="shared" si="101"/>
        <v/>
      </c>
      <c r="FK29" s="12" t="str">
        <f t="shared" si="102"/>
        <v/>
      </c>
      <c r="FL29" s="12" t="str">
        <f t="shared" si="103"/>
        <v/>
      </c>
      <c r="FM29" s="12" t="str">
        <f t="shared" si="104"/>
        <v/>
      </c>
      <c r="FN29" s="12" t="str">
        <f t="shared" si="105"/>
        <v/>
      </c>
      <c r="FO29" s="12" t="str">
        <f t="shared" si="106"/>
        <v/>
      </c>
      <c r="FP29" s="12" t="str">
        <f t="shared" si="107"/>
        <v/>
      </c>
      <c r="FQ29" s="12" t="str">
        <f t="shared" si="108"/>
        <v/>
      </c>
      <c r="FR29" s="12" t="str">
        <f t="shared" si="109"/>
        <v/>
      </c>
      <c r="FS29" s="12" t="str">
        <f t="shared" si="110"/>
        <v/>
      </c>
      <c r="FT29" s="12" t="str">
        <f t="shared" si="111"/>
        <v/>
      </c>
      <c r="FU29" s="12" t="str">
        <f t="shared" si="112"/>
        <v/>
      </c>
      <c r="FV29" s="12" t="str">
        <f t="shared" si="113"/>
        <v/>
      </c>
      <c r="FW29" s="12" t="str">
        <f t="shared" si="114"/>
        <v/>
      </c>
      <c r="FX29" s="12" t="str">
        <f t="shared" si="115"/>
        <v/>
      </c>
      <c r="FY29" s="12" t="str">
        <f t="shared" si="116"/>
        <v/>
      </c>
      <c r="FZ29" s="12" t="str">
        <f t="shared" si="117"/>
        <v/>
      </c>
      <c r="GA29" s="12" t="str">
        <f t="shared" si="118"/>
        <v/>
      </c>
      <c r="GB29" s="12" t="str">
        <f t="shared" si="119"/>
        <v/>
      </c>
      <c r="GC29" s="12" t="str">
        <f t="shared" si="120"/>
        <v/>
      </c>
      <c r="GD29" s="12" t="str">
        <f t="shared" si="121"/>
        <v/>
      </c>
      <c r="GE29" s="12" t="str">
        <f t="shared" si="122"/>
        <v/>
      </c>
    </row>
    <row r="30" spans="1:187" x14ac:dyDescent="0.25">
      <c r="A30" t="str">
        <f>Data!B36</f>
        <v/>
      </c>
      <c r="B30" s="12" t="str">
        <f t="shared" si="2"/>
        <v/>
      </c>
      <c r="C30" s="12" t="str">
        <f>IFERROR(IF(Data!B36="","",VLOOKUP(B30,Data!$A$8:$DX$107,3,FALSE)),"")</f>
        <v/>
      </c>
      <c r="D30" s="12" t="str">
        <f>IFERROR(IF($A30="","",VLOOKUP($B30,Data!$A$8:$DX$107,64+D$1,FALSE)),"")</f>
        <v/>
      </c>
      <c r="E30" s="12" t="str">
        <f>IFERROR(IF($A30="","",VLOOKUP($B30,Data!$A$8:$DX$107,64+E$1,FALSE)),"")</f>
        <v/>
      </c>
      <c r="F30" s="12" t="str">
        <f>IFERROR(IF($A30="","",VLOOKUP($B30,Data!$A$8:$DX$107,64+F$1,FALSE)),"")</f>
        <v/>
      </c>
      <c r="G30" s="12" t="str">
        <f>IFERROR(IF($A30="","",VLOOKUP($B30,Data!$A$8:$DX$107,64+G$1,FALSE)),"")</f>
        <v/>
      </c>
      <c r="H30" s="12" t="str">
        <f>IFERROR(IF($A30="","",VLOOKUP($B30,Data!$A$8:$DX$107,64+H$1,FALSE)),"")</f>
        <v/>
      </c>
      <c r="I30" s="12" t="str">
        <f>IFERROR(IF($A30="","",VLOOKUP($B30,Data!$A$8:$DX$107,64+I$1,FALSE)),"")</f>
        <v/>
      </c>
      <c r="J30" s="12" t="str">
        <f>IFERROR(IF($A30="","",VLOOKUP($B30,Data!$A$8:$DX$107,64+J$1,FALSE)),"")</f>
        <v/>
      </c>
      <c r="K30" s="12" t="str">
        <f>IFERROR(IF($A30="","",VLOOKUP($B30,Data!$A$8:$DX$107,64+K$1,FALSE)),"")</f>
        <v/>
      </c>
      <c r="L30" s="12" t="str">
        <f>IFERROR(IF($A30="","",VLOOKUP($B30,Data!$A$8:$DX$107,64+L$1,FALSE)),"")</f>
        <v/>
      </c>
      <c r="M30" s="12" t="str">
        <f>IFERROR(IF($A30="","",VLOOKUP($B30,Data!$A$8:$DX$107,64+M$1,FALSE)),"")</f>
        <v/>
      </c>
      <c r="N30" s="12" t="str">
        <f>IFERROR(IF($A30="","",VLOOKUP($B30,Data!$A$8:$DX$107,64+N$1,FALSE)),"")</f>
        <v/>
      </c>
      <c r="O30" s="12" t="str">
        <f>IFERROR(IF($A30="","",VLOOKUP($B30,Data!$A$8:$DX$107,64+O$1,FALSE)),"")</f>
        <v/>
      </c>
      <c r="P30" s="12" t="str">
        <f>IFERROR(IF($A30="","",VLOOKUP($B30,Data!$A$8:$DX$107,64+P$1,FALSE)),"")</f>
        <v/>
      </c>
      <c r="Q30" s="12" t="str">
        <f>IFERROR(IF($A30="","",VLOOKUP($B30,Data!$A$8:$DX$107,64+Q$1,FALSE)),"")</f>
        <v/>
      </c>
      <c r="R30" s="12" t="str">
        <f>IFERROR(IF($A30="","",VLOOKUP($B30,Data!$A$8:$DX$107,64+R$1,FALSE)),"")</f>
        <v/>
      </c>
      <c r="S30" s="12" t="str">
        <f>IFERROR(IF($A30="","",VLOOKUP($B30,Data!$A$8:$DX$107,64+S$1,FALSE)),"")</f>
        <v/>
      </c>
      <c r="T30" s="12" t="str">
        <f>IFERROR(IF($A30="","",VLOOKUP($B30,Data!$A$8:$DX$107,64+T$1,FALSE)),"")</f>
        <v/>
      </c>
      <c r="U30" s="12" t="str">
        <f>IFERROR(IF($A30="","",VLOOKUP($B30,Data!$A$8:$DX$107,64+U$1,FALSE)),"")</f>
        <v/>
      </c>
      <c r="V30" s="12" t="str">
        <f>IFERROR(IF($A30="","",VLOOKUP($B30,Data!$A$8:$DX$107,64+V$1,FALSE)),"")</f>
        <v/>
      </c>
      <c r="W30" s="12" t="str">
        <f>IFERROR(IF($A30="","",VLOOKUP($B30,Data!$A$8:$DX$107,64+W$1,FALSE)),"")</f>
        <v/>
      </c>
      <c r="X30" s="12" t="str">
        <f>IFERROR(IF($A30="","",VLOOKUP($B30,Data!$A$8:$DX$107,64+X$1,FALSE)),"")</f>
        <v/>
      </c>
      <c r="Y30" s="12" t="str">
        <f>IFERROR(IF($A30="","",VLOOKUP($B30,Data!$A$8:$DX$107,64+Y$1,FALSE)),"")</f>
        <v/>
      </c>
      <c r="Z30" s="12" t="str">
        <f>IFERROR(IF($A30="","",VLOOKUP($B30,Data!$A$8:$DX$107,64+Z$1,FALSE)),"")</f>
        <v/>
      </c>
      <c r="AA30" s="12" t="str">
        <f>IFERROR(IF($A30="","",VLOOKUP($B30,Data!$A$8:$DX$107,64+AA$1,FALSE)),"")</f>
        <v/>
      </c>
      <c r="AB30" s="12" t="str">
        <f>IFERROR(IF($A30="","",VLOOKUP($B30,Data!$A$8:$DX$107,64+AB$1,FALSE)),"")</f>
        <v/>
      </c>
      <c r="AC30" s="12" t="str">
        <f>IFERROR(IF($A30="","",VLOOKUP($B30,Data!$A$8:$DX$107,64+AC$1,FALSE)),"")</f>
        <v/>
      </c>
      <c r="AD30" s="12" t="str">
        <f>IFERROR(IF($A30="","",VLOOKUP($B30,Data!$A$8:$DX$107,64+AD$1,FALSE)),"")</f>
        <v/>
      </c>
      <c r="AE30" s="12" t="str">
        <f>IFERROR(IF($A30="","",VLOOKUP($B30,Data!$A$8:$DX$107,64+AE$1,FALSE)),"")</f>
        <v/>
      </c>
      <c r="AF30" s="12" t="str">
        <f>IFERROR(IF($A30="","",VLOOKUP($B30,Data!$A$8:$DX$107,64+AF$1,FALSE)),"")</f>
        <v/>
      </c>
      <c r="AG30" s="12" t="str">
        <f>IFERROR(IF($A30="","",VLOOKUP($B30,Data!$A$8:$DX$107,64+AG$1,FALSE)),"")</f>
        <v/>
      </c>
      <c r="AH30" s="12" t="str">
        <f>IFERROR(IF($A30="","",VLOOKUP($B30,Data!$A$8:$DX$107,64+AH$1,FALSE)),"")</f>
        <v/>
      </c>
      <c r="AI30" s="12" t="str">
        <f>IFERROR(IF($A30="","",VLOOKUP($B30,Data!$A$8:$DX$107,64+AI$1,FALSE)),"")</f>
        <v/>
      </c>
      <c r="AJ30" s="12" t="str">
        <f>IFERROR(IF($A30="","",VLOOKUP($B30,Data!$A$8:$DX$107,64+AJ$1,FALSE)),"")</f>
        <v/>
      </c>
      <c r="AK30" s="12" t="str">
        <f>IFERROR(IF($A30="","",VLOOKUP($B30,Data!$A$8:$DX$107,64+AK$1,FALSE)),"")</f>
        <v/>
      </c>
      <c r="AL30" s="12" t="str">
        <f>IFERROR(IF($A30="","",VLOOKUP($B30,Data!$A$8:$DX$107,64+AL$1,FALSE)),"")</f>
        <v/>
      </c>
      <c r="AM30" s="12" t="str">
        <f>IFERROR(IF($A30="","",VLOOKUP($B30,Data!$A$8:$DX$107,64+AM$1,FALSE)),"")</f>
        <v/>
      </c>
      <c r="AN30" s="12" t="str">
        <f>IFERROR(IF($A30="","",VLOOKUP($B30,Data!$A$8:$DX$107,64+AN$1,FALSE)),"")</f>
        <v/>
      </c>
      <c r="AO30" s="12" t="str">
        <f>IFERROR(IF($A30="","",VLOOKUP($B30,Data!$A$8:$DX$107,64+AO$1,FALSE)),"")</f>
        <v/>
      </c>
      <c r="AP30" s="12" t="str">
        <f>IFERROR(IF($A30="","",VLOOKUP($B30,Data!$A$8:$DX$107,64+AP$1,FALSE)),"")</f>
        <v/>
      </c>
      <c r="AQ30" s="12" t="str">
        <f>IFERROR(IF($A30="","",VLOOKUP($B30,Data!$A$8:$DX$107,64+AQ$1,FALSE)),"")</f>
        <v/>
      </c>
      <c r="AR30" s="12" t="str">
        <f>IFERROR(IF($A30="","",VLOOKUP($B30,Data!$A$8:$DX$107,64+AR$1,FALSE)),"")</f>
        <v/>
      </c>
      <c r="AS30" s="12" t="str">
        <f>IFERROR(IF($A30="","",VLOOKUP($B30,Data!$A$8:$DX$107,64+AS$1,FALSE)),"")</f>
        <v/>
      </c>
      <c r="AT30" s="12" t="str">
        <f>IFERROR(IF($A30="","",VLOOKUP($B30,Data!$A$8:$DX$107,64+AT$1,FALSE)),"")</f>
        <v/>
      </c>
      <c r="AU30" s="12" t="str">
        <f>IFERROR(IF($A30="","",VLOOKUP($B30,Data!$A$8:$DX$107,64+AU$1,FALSE)),"")</f>
        <v/>
      </c>
      <c r="AV30" s="12" t="str">
        <f>IFERROR(IF($A30="","",VLOOKUP($B30,Data!$A$8:$DX$107,64+AV$1,FALSE)),"")</f>
        <v/>
      </c>
      <c r="AW30" s="12" t="str">
        <f>IFERROR(IF($A30="","",VLOOKUP($B30,Data!$A$8:$DX$107,64+AW$1,FALSE)),"")</f>
        <v/>
      </c>
      <c r="AX30" s="12" t="str">
        <f>IFERROR(IF($A30="","",VLOOKUP($B30,Data!$A$8:$DX$107,64+AX$1,FALSE)),"")</f>
        <v/>
      </c>
      <c r="AY30" s="12" t="str">
        <f>IFERROR(IF($A30="","",VLOOKUP($B30,Data!$A$8:$DX$107,64+AY$1,FALSE)),"")</f>
        <v/>
      </c>
      <c r="AZ30" s="12" t="str">
        <f>IFERROR(IF($A30="","",VLOOKUP($B30,Data!$A$8:$DX$107,64+AZ$1,FALSE)),"")</f>
        <v/>
      </c>
      <c r="BA30" s="12" t="str">
        <f>IFERROR(IF($A30="","",VLOOKUP($B30,Data!$A$8:$DX$107,64+BA$1,FALSE)),"")</f>
        <v/>
      </c>
      <c r="BB30" s="12" t="str">
        <f>IFERROR(IF($A30="","",VLOOKUP($B30,Data!$A$8:$DX$107,64+BB$1,FALSE)),"")</f>
        <v/>
      </c>
      <c r="BC30" s="12" t="str">
        <f>IFERROR(IF($A30="","",VLOOKUP($B30,Data!$A$8:$DX$107,64+BC$1,FALSE)),"")</f>
        <v/>
      </c>
      <c r="BD30" s="12" t="str">
        <f>IFERROR(IF($A30="","",VLOOKUP($B30,Data!$A$8:$DX$107,64+BD$1,FALSE)),"")</f>
        <v/>
      </c>
      <c r="BE30" s="12" t="str">
        <f>IFERROR(IF($A30="","",VLOOKUP($B30,Data!$A$8:$DX$107,64+BE$1,FALSE)),"")</f>
        <v/>
      </c>
      <c r="BF30" s="12" t="str">
        <f>IFERROR(IF($A30="","",VLOOKUP($B30,Data!$A$8:$DX$107,64+BF$1,FALSE)),"")</f>
        <v/>
      </c>
      <c r="BG30" s="12" t="str">
        <f>IFERROR(IF($A30="","",VLOOKUP($B30,Data!$A$8:$DX$107,64+BG$1,FALSE)),"")</f>
        <v/>
      </c>
      <c r="BH30" s="12" t="str">
        <f>IFERROR(IF($A30="","",VLOOKUP($B30,Data!$A$8:$DX$107,64+BH$1,FALSE)),"")</f>
        <v/>
      </c>
      <c r="BI30" s="12" t="str">
        <f>IFERROR(IF($A30="","",VLOOKUP($B30,Data!$A$8:$DX$107,64+BI$1,FALSE)),"")</f>
        <v/>
      </c>
      <c r="BJ30" s="12" t="str">
        <f>IFERROR(IF($A30="","",VLOOKUP($B30,Data!$A$8:$DX$107,64+BJ$1,FALSE)),"")</f>
        <v/>
      </c>
      <c r="BK30" s="12" t="str">
        <f>IFERROR(IF($A30="","",VLOOKUP($B30,Data!$A$8:$DX$107,64+BK$1,FALSE)),"")</f>
        <v/>
      </c>
      <c r="BL30" s="12" t="str">
        <f>IFERROR(IF($A30="","",VLOOKUP($B30,Data!$A$8:$DX$107,125,FALSE)),"")</f>
        <v/>
      </c>
      <c r="BM30" s="12" t="str">
        <f>IFERROR(IF($A30="","",VLOOKUP($B30,Data!$A$8:$DX$107,126,FALSE)),"")</f>
        <v/>
      </c>
      <c r="BN30" s="31" t="str">
        <f>IFERROR(IF($A30="","",VLOOKUP($B30,Data!$A$8:$DX$107,127,FALSE)),"")</f>
        <v/>
      </c>
      <c r="BO30" s="12" t="str">
        <f>IF(A30="","",IF(B30&lt;=Registrasi!$E$7/2,"Atas",IF(B30&gt;(Registrasi!$E$7+1)/2,"Bawah","Tengah")))</f>
        <v/>
      </c>
      <c r="BP30" s="12" t="str">
        <f t="shared" si="3"/>
        <v/>
      </c>
      <c r="BQ30" s="12" t="str">
        <f t="shared" si="4"/>
        <v/>
      </c>
      <c r="BR30" s="12" t="str">
        <f t="shared" si="5"/>
        <v/>
      </c>
      <c r="BS30" s="12" t="str">
        <f t="shared" si="6"/>
        <v/>
      </c>
      <c r="BT30" s="12" t="str">
        <f t="shared" si="7"/>
        <v/>
      </c>
      <c r="BU30" s="12" t="str">
        <f t="shared" si="8"/>
        <v/>
      </c>
      <c r="BV30" s="12" t="str">
        <f t="shared" si="9"/>
        <v/>
      </c>
      <c r="BW30" s="12" t="str">
        <f t="shared" si="10"/>
        <v/>
      </c>
      <c r="BX30" s="12" t="str">
        <f t="shared" si="11"/>
        <v/>
      </c>
      <c r="BY30" s="12" t="str">
        <f t="shared" si="12"/>
        <v/>
      </c>
      <c r="BZ30" s="12" t="str">
        <f t="shared" si="13"/>
        <v/>
      </c>
      <c r="CA30" s="12" t="str">
        <f t="shared" si="14"/>
        <v/>
      </c>
      <c r="CB30" s="12" t="str">
        <f t="shared" si="15"/>
        <v/>
      </c>
      <c r="CC30" s="12" t="str">
        <f t="shared" si="16"/>
        <v/>
      </c>
      <c r="CD30" s="12" t="str">
        <f t="shared" si="17"/>
        <v/>
      </c>
      <c r="CE30" s="12" t="str">
        <f t="shared" si="18"/>
        <v/>
      </c>
      <c r="CF30" s="12" t="str">
        <f t="shared" si="19"/>
        <v/>
      </c>
      <c r="CG30" s="12" t="str">
        <f t="shared" si="20"/>
        <v/>
      </c>
      <c r="CH30" s="12" t="str">
        <f t="shared" si="21"/>
        <v/>
      </c>
      <c r="CI30" s="12" t="str">
        <f t="shared" si="22"/>
        <v/>
      </c>
      <c r="CJ30" s="12" t="str">
        <f t="shared" si="23"/>
        <v/>
      </c>
      <c r="CK30" s="12" t="str">
        <f t="shared" si="24"/>
        <v/>
      </c>
      <c r="CL30" s="12" t="str">
        <f t="shared" si="25"/>
        <v/>
      </c>
      <c r="CM30" s="12" t="str">
        <f t="shared" si="26"/>
        <v/>
      </c>
      <c r="CN30" s="12" t="str">
        <f t="shared" si="27"/>
        <v/>
      </c>
      <c r="CO30" s="12" t="str">
        <f t="shared" si="28"/>
        <v/>
      </c>
      <c r="CP30" s="12" t="str">
        <f t="shared" si="29"/>
        <v/>
      </c>
      <c r="CQ30" s="12" t="str">
        <f t="shared" si="30"/>
        <v/>
      </c>
      <c r="CR30" s="12" t="str">
        <f t="shared" si="31"/>
        <v/>
      </c>
      <c r="CS30" s="12" t="str">
        <f t="shared" si="32"/>
        <v/>
      </c>
      <c r="CT30" s="12" t="str">
        <f t="shared" si="33"/>
        <v/>
      </c>
      <c r="CU30" s="12" t="str">
        <f t="shared" si="34"/>
        <v/>
      </c>
      <c r="CV30" s="12" t="str">
        <f t="shared" si="35"/>
        <v/>
      </c>
      <c r="CW30" s="12" t="str">
        <f t="shared" si="36"/>
        <v/>
      </c>
      <c r="CX30" s="12" t="str">
        <f t="shared" si="37"/>
        <v/>
      </c>
      <c r="CY30" s="12" t="str">
        <f t="shared" si="38"/>
        <v/>
      </c>
      <c r="CZ30" s="12" t="str">
        <f t="shared" si="39"/>
        <v/>
      </c>
      <c r="DA30" s="12" t="str">
        <f t="shared" si="40"/>
        <v/>
      </c>
      <c r="DB30" s="12" t="str">
        <f t="shared" si="41"/>
        <v/>
      </c>
      <c r="DC30" s="12" t="str">
        <f t="shared" si="42"/>
        <v/>
      </c>
      <c r="DD30" s="12" t="str">
        <f t="shared" si="43"/>
        <v/>
      </c>
      <c r="DE30" s="12" t="str">
        <f t="shared" si="44"/>
        <v/>
      </c>
      <c r="DF30" s="12" t="str">
        <f t="shared" si="45"/>
        <v/>
      </c>
      <c r="DG30" s="12" t="str">
        <f t="shared" si="46"/>
        <v/>
      </c>
      <c r="DH30" s="12" t="str">
        <f t="shared" si="47"/>
        <v/>
      </c>
      <c r="DI30" s="12" t="str">
        <f t="shared" si="48"/>
        <v/>
      </c>
      <c r="DJ30" s="12" t="str">
        <f t="shared" si="49"/>
        <v/>
      </c>
      <c r="DK30" s="12" t="str">
        <f t="shared" si="50"/>
        <v/>
      </c>
      <c r="DL30" s="12" t="str">
        <f t="shared" si="51"/>
        <v/>
      </c>
      <c r="DM30" s="12" t="str">
        <f t="shared" si="52"/>
        <v/>
      </c>
      <c r="DN30" s="12" t="str">
        <f t="shared" si="53"/>
        <v/>
      </c>
      <c r="DO30" s="12" t="str">
        <f t="shared" si="54"/>
        <v/>
      </c>
      <c r="DP30" s="12" t="str">
        <f t="shared" si="55"/>
        <v/>
      </c>
      <c r="DQ30" s="12" t="str">
        <f t="shared" si="56"/>
        <v/>
      </c>
      <c r="DR30" s="12" t="str">
        <f t="shared" si="57"/>
        <v/>
      </c>
      <c r="DS30" s="12" t="str">
        <f t="shared" si="58"/>
        <v/>
      </c>
      <c r="DT30" s="12" t="str">
        <f t="shared" si="59"/>
        <v/>
      </c>
      <c r="DU30" s="12" t="str">
        <f t="shared" si="60"/>
        <v/>
      </c>
      <c r="DV30" s="12" t="str">
        <f t="shared" si="61"/>
        <v/>
      </c>
      <c r="DW30" s="12" t="str">
        <f t="shared" si="62"/>
        <v/>
      </c>
      <c r="DX30" s="12" t="str">
        <f t="shared" si="63"/>
        <v/>
      </c>
      <c r="DY30" s="12" t="str">
        <f t="shared" si="64"/>
        <v/>
      </c>
      <c r="DZ30" s="12" t="str">
        <f t="shared" si="65"/>
        <v/>
      </c>
      <c r="EA30" s="12" t="str">
        <f t="shared" si="66"/>
        <v/>
      </c>
      <c r="EB30" s="12" t="str">
        <f t="shared" si="67"/>
        <v/>
      </c>
      <c r="EC30" s="12" t="str">
        <f t="shared" si="68"/>
        <v/>
      </c>
      <c r="ED30" s="12" t="str">
        <f t="shared" si="69"/>
        <v/>
      </c>
      <c r="EE30" s="12" t="str">
        <f t="shared" si="70"/>
        <v/>
      </c>
      <c r="EF30" s="12" t="str">
        <f t="shared" si="71"/>
        <v/>
      </c>
      <c r="EG30" s="12" t="str">
        <f t="shared" si="72"/>
        <v/>
      </c>
      <c r="EH30" s="12" t="str">
        <f t="shared" si="73"/>
        <v/>
      </c>
      <c r="EI30" s="12" t="str">
        <f t="shared" si="74"/>
        <v/>
      </c>
      <c r="EJ30" s="12" t="str">
        <f t="shared" si="75"/>
        <v/>
      </c>
      <c r="EK30" s="12" t="str">
        <f t="shared" si="76"/>
        <v/>
      </c>
      <c r="EL30" s="12" t="str">
        <f t="shared" si="77"/>
        <v/>
      </c>
      <c r="EM30" s="12" t="str">
        <f t="shared" si="78"/>
        <v/>
      </c>
      <c r="EN30" s="12" t="str">
        <f t="shared" si="79"/>
        <v/>
      </c>
      <c r="EO30" s="12" t="str">
        <f t="shared" si="80"/>
        <v/>
      </c>
      <c r="EP30" s="12" t="str">
        <f t="shared" si="81"/>
        <v/>
      </c>
      <c r="EQ30" s="12" t="str">
        <f t="shared" si="82"/>
        <v/>
      </c>
      <c r="ER30" s="12" t="str">
        <f t="shared" si="83"/>
        <v/>
      </c>
      <c r="ES30" s="12" t="str">
        <f t="shared" si="84"/>
        <v/>
      </c>
      <c r="ET30" s="12" t="str">
        <f t="shared" si="85"/>
        <v/>
      </c>
      <c r="EU30" s="12" t="str">
        <f t="shared" si="86"/>
        <v/>
      </c>
      <c r="EV30" s="12" t="str">
        <f t="shared" si="87"/>
        <v/>
      </c>
      <c r="EW30" s="12" t="str">
        <f t="shared" si="88"/>
        <v/>
      </c>
      <c r="EX30" s="12" t="str">
        <f t="shared" si="89"/>
        <v/>
      </c>
      <c r="EY30" s="12" t="str">
        <f t="shared" si="90"/>
        <v/>
      </c>
      <c r="EZ30" s="12" t="str">
        <f t="shared" si="91"/>
        <v/>
      </c>
      <c r="FA30" s="12" t="str">
        <f t="shared" si="92"/>
        <v/>
      </c>
      <c r="FB30" s="12" t="str">
        <f t="shared" si="93"/>
        <v/>
      </c>
      <c r="FC30" s="12" t="str">
        <f t="shared" si="94"/>
        <v/>
      </c>
      <c r="FD30" s="12" t="str">
        <f t="shared" si="95"/>
        <v/>
      </c>
      <c r="FE30" s="12" t="str">
        <f t="shared" si="96"/>
        <v/>
      </c>
      <c r="FF30" s="12" t="str">
        <f t="shared" si="97"/>
        <v/>
      </c>
      <c r="FG30" s="12" t="str">
        <f t="shared" si="98"/>
        <v/>
      </c>
      <c r="FH30" s="12" t="str">
        <f t="shared" si="99"/>
        <v/>
      </c>
      <c r="FI30" s="12" t="str">
        <f t="shared" si="100"/>
        <v/>
      </c>
      <c r="FJ30" s="12" t="str">
        <f t="shared" si="101"/>
        <v/>
      </c>
      <c r="FK30" s="12" t="str">
        <f t="shared" si="102"/>
        <v/>
      </c>
      <c r="FL30" s="12" t="str">
        <f t="shared" si="103"/>
        <v/>
      </c>
      <c r="FM30" s="12" t="str">
        <f t="shared" si="104"/>
        <v/>
      </c>
      <c r="FN30" s="12" t="str">
        <f t="shared" si="105"/>
        <v/>
      </c>
      <c r="FO30" s="12" t="str">
        <f t="shared" si="106"/>
        <v/>
      </c>
      <c r="FP30" s="12" t="str">
        <f t="shared" si="107"/>
        <v/>
      </c>
      <c r="FQ30" s="12" t="str">
        <f t="shared" si="108"/>
        <v/>
      </c>
      <c r="FR30" s="12" t="str">
        <f t="shared" si="109"/>
        <v/>
      </c>
      <c r="FS30" s="12" t="str">
        <f t="shared" si="110"/>
        <v/>
      </c>
      <c r="FT30" s="12" t="str">
        <f t="shared" si="111"/>
        <v/>
      </c>
      <c r="FU30" s="12" t="str">
        <f t="shared" si="112"/>
        <v/>
      </c>
      <c r="FV30" s="12" t="str">
        <f t="shared" si="113"/>
        <v/>
      </c>
      <c r="FW30" s="12" t="str">
        <f t="shared" si="114"/>
        <v/>
      </c>
      <c r="FX30" s="12" t="str">
        <f t="shared" si="115"/>
        <v/>
      </c>
      <c r="FY30" s="12" t="str">
        <f t="shared" si="116"/>
        <v/>
      </c>
      <c r="FZ30" s="12" t="str">
        <f t="shared" si="117"/>
        <v/>
      </c>
      <c r="GA30" s="12" t="str">
        <f t="shared" si="118"/>
        <v/>
      </c>
      <c r="GB30" s="12" t="str">
        <f t="shared" si="119"/>
        <v/>
      </c>
      <c r="GC30" s="12" t="str">
        <f t="shared" si="120"/>
        <v/>
      </c>
      <c r="GD30" s="12" t="str">
        <f t="shared" si="121"/>
        <v/>
      </c>
      <c r="GE30" s="12" t="str">
        <f t="shared" si="122"/>
        <v/>
      </c>
    </row>
    <row r="31" spans="1:187" x14ac:dyDescent="0.25">
      <c r="A31" t="str">
        <f>Data!B37</f>
        <v/>
      </c>
      <c r="B31" s="12" t="str">
        <f t="shared" si="2"/>
        <v/>
      </c>
      <c r="C31" s="12" t="str">
        <f>IFERROR(IF(Data!B37="","",VLOOKUP(B31,Data!$A$8:$DX$107,3,FALSE)),"")</f>
        <v/>
      </c>
      <c r="D31" s="12" t="str">
        <f>IFERROR(IF($A31="","",VLOOKUP($B31,Data!$A$8:$DX$107,64+D$1,FALSE)),"")</f>
        <v/>
      </c>
      <c r="E31" s="12" t="str">
        <f>IFERROR(IF($A31="","",VLOOKUP($B31,Data!$A$8:$DX$107,64+E$1,FALSE)),"")</f>
        <v/>
      </c>
      <c r="F31" s="12" t="str">
        <f>IFERROR(IF($A31="","",VLOOKUP($B31,Data!$A$8:$DX$107,64+F$1,FALSE)),"")</f>
        <v/>
      </c>
      <c r="G31" s="12" t="str">
        <f>IFERROR(IF($A31="","",VLOOKUP($B31,Data!$A$8:$DX$107,64+G$1,FALSE)),"")</f>
        <v/>
      </c>
      <c r="H31" s="12" t="str">
        <f>IFERROR(IF($A31="","",VLOOKUP($B31,Data!$A$8:$DX$107,64+H$1,FALSE)),"")</f>
        <v/>
      </c>
      <c r="I31" s="12" t="str">
        <f>IFERROR(IF($A31="","",VLOOKUP($B31,Data!$A$8:$DX$107,64+I$1,FALSE)),"")</f>
        <v/>
      </c>
      <c r="J31" s="12" t="str">
        <f>IFERROR(IF($A31="","",VLOOKUP($B31,Data!$A$8:$DX$107,64+J$1,FALSE)),"")</f>
        <v/>
      </c>
      <c r="K31" s="12" t="str">
        <f>IFERROR(IF($A31="","",VLOOKUP($B31,Data!$A$8:$DX$107,64+K$1,FALSE)),"")</f>
        <v/>
      </c>
      <c r="L31" s="12" t="str">
        <f>IFERROR(IF($A31="","",VLOOKUP($B31,Data!$A$8:$DX$107,64+L$1,FALSE)),"")</f>
        <v/>
      </c>
      <c r="M31" s="12" t="str">
        <f>IFERROR(IF($A31="","",VLOOKUP($B31,Data!$A$8:$DX$107,64+M$1,FALSE)),"")</f>
        <v/>
      </c>
      <c r="N31" s="12" t="str">
        <f>IFERROR(IF($A31="","",VLOOKUP($B31,Data!$A$8:$DX$107,64+N$1,FALSE)),"")</f>
        <v/>
      </c>
      <c r="O31" s="12" t="str">
        <f>IFERROR(IF($A31="","",VLOOKUP($B31,Data!$A$8:$DX$107,64+O$1,FALSE)),"")</f>
        <v/>
      </c>
      <c r="P31" s="12" t="str">
        <f>IFERROR(IF($A31="","",VLOOKUP($B31,Data!$A$8:$DX$107,64+P$1,FALSE)),"")</f>
        <v/>
      </c>
      <c r="Q31" s="12" t="str">
        <f>IFERROR(IF($A31="","",VLOOKUP($B31,Data!$A$8:$DX$107,64+Q$1,FALSE)),"")</f>
        <v/>
      </c>
      <c r="R31" s="12" t="str">
        <f>IFERROR(IF($A31="","",VLOOKUP($B31,Data!$A$8:$DX$107,64+R$1,FALSE)),"")</f>
        <v/>
      </c>
      <c r="S31" s="12" t="str">
        <f>IFERROR(IF($A31="","",VLOOKUP($B31,Data!$A$8:$DX$107,64+S$1,FALSE)),"")</f>
        <v/>
      </c>
      <c r="T31" s="12" t="str">
        <f>IFERROR(IF($A31="","",VLOOKUP($B31,Data!$A$8:$DX$107,64+T$1,FALSE)),"")</f>
        <v/>
      </c>
      <c r="U31" s="12" t="str">
        <f>IFERROR(IF($A31="","",VLOOKUP($B31,Data!$A$8:$DX$107,64+U$1,FALSE)),"")</f>
        <v/>
      </c>
      <c r="V31" s="12" t="str">
        <f>IFERROR(IF($A31="","",VLOOKUP($B31,Data!$A$8:$DX$107,64+V$1,FALSE)),"")</f>
        <v/>
      </c>
      <c r="W31" s="12" t="str">
        <f>IFERROR(IF($A31="","",VLOOKUP($B31,Data!$A$8:$DX$107,64+W$1,FALSE)),"")</f>
        <v/>
      </c>
      <c r="X31" s="12" t="str">
        <f>IFERROR(IF($A31="","",VLOOKUP($B31,Data!$A$8:$DX$107,64+X$1,FALSE)),"")</f>
        <v/>
      </c>
      <c r="Y31" s="12" t="str">
        <f>IFERROR(IF($A31="","",VLOOKUP($B31,Data!$A$8:$DX$107,64+Y$1,FALSE)),"")</f>
        <v/>
      </c>
      <c r="Z31" s="12" t="str">
        <f>IFERROR(IF($A31="","",VLOOKUP($B31,Data!$A$8:$DX$107,64+Z$1,FALSE)),"")</f>
        <v/>
      </c>
      <c r="AA31" s="12" t="str">
        <f>IFERROR(IF($A31="","",VLOOKUP($B31,Data!$A$8:$DX$107,64+AA$1,FALSE)),"")</f>
        <v/>
      </c>
      <c r="AB31" s="12" t="str">
        <f>IFERROR(IF($A31="","",VLOOKUP($B31,Data!$A$8:$DX$107,64+AB$1,FALSE)),"")</f>
        <v/>
      </c>
      <c r="AC31" s="12" t="str">
        <f>IFERROR(IF($A31="","",VLOOKUP($B31,Data!$A$8:$DX$107,64+AC$1,FALSE)),"")</f>
        <v/>
      </c>
      <c r="AD31" s="12" t="str">
        <f>IFERROR(IF($A31="","",VLOOKUP($B31,Data!$A$8:$DX$107,64+AD$1,FALSE)),"")</f>
        <v/>
      </c>
      <c r="AE31" s="12" t="str">
        <f>IFERROR(IF($A31="","",VLOOKUP($B31,Data!$A$8:$DX$107,64+AE$1,FALSE)),"")</f>
        <v/>
      </c>
      <c r="AF31" s="12" t="str">
        <f>IFERROR(IF($A31="","",VLOOKUP($B31,Data!$A$8:$DX$107,64+AF$1,FALSE)),"")</f>
        <v/>
      </c>
      <c r="AG31" s="12" t="str">
        <f>IFERROR(IF($A31="","",VLOOKUP($B31,Data!$A$8:$DX$107,64+AG$1,FALSE)),"")</f>
        <v/>
      </c>
      <c r="AH31" s="12" t="str">
        <f>IFERROR(IF($A31="","",VLOOKUP($B31,Data!$A$8:$DX$107,64+AH$1,FALSE)),"")</f>
        <v/>
      </c>
      <c r="AI31" s="12" t="str">
        <f>IFERROR(IF($A31="","",VLOOKUP($B31,Data!$A$8:$DX$107,64+AI$1,FALSE)),"")</f>
        <v/>
      </c>
      <c r="AJ31" s="12" t="str">
        <f>IFERROR(IF($A31="","",VLOOKUP($B31,Data!$A$8:$DX$107,64+AJ$1,FALSE)),"")</f>
        <v/>
      </c>
      <c r="AK31" s="12" t="str">
        <f>IFERROR(IF($A31="","",VLOOKUP($B31,Data!$A$8:$DX$107,64+AK$1,FALSE)),"")</f>
        <v/>
      </c>
      <c r="AL31" s="12" t="str">
        <f>IFERROR(IF($A31="","",VLOOKUP($B31,Data!$A$8:$DX$107,64+AL$1,FALSE)),"")</f>
        <v/>
      </c>
      <c r="AM31" s="12" t="str">
        <f>IFERROR(IF($A31="","",VLOOKUP($B31,Data!$A$8:$DX$107,64+AM$1,FALSE)),"")</f>
        <v/>
      </c>
      <c r="AN31" s="12" t="str">
        <f>IFERROR(IF($A31="","",VLOOKUP($B31,Data!$A$8:$DX$107,64+AN$1,FALSE)),"")</f>
        <v/>
      </c>
      <c r="AO31" s="12" t="str">
        <f>IFERROR(IF($A31="","",VLOOKUP($B31,Data!$A$8:$DX$107,64+AO$1,FALSE)),"")</f>
        <v/>
      </c>
      <c r="AP31" s="12" t="str">
        <f>IFERROR(IF($A31="","",VLOOKUP($B31,Data!$A$8:$DX$107,64+AP$1,FALSE)),"")</f>
        <v/>
      </c>
      <c r="AQ31" s="12" t="str">
        <f>IFERROR(IF($A31="","",VLOOKUP($B31,Data!$A$8:$DX$107,64+AQ$1,FALSE)),"")</f>
        <v/>
      </c>
      <c r="AR31" s="12" t="str">
        <f>IFERROR(IF($A31="","",VLOOKUP($B31,Data!$A$8:$DX$107,64+AR$1,FALSE)),"")</f>
        <v/>
      </c>
      <c r="AS31" s="12" t="str">
        <f>IFERROR(IF($A31="","",VLOOKUP($B31,Data!$A$8:$DX$107,64+AS$1,FALSE)),"")</f>
        <v/>
      </c>
      <c r="AT31" s="12" t="str">
        <f>IFERROR(IF($A31="","",VLOOKUP($B31,Data!$A$8:$DX$107,64+AT$1,FALSE)),"")</f>
        <v/>
      </c>
      <c r="AU31" s="12" t="str">
        <f>IFERROR(IF($A31="","",VLOOKUP($B31,Data!$A$8:$DX$107,64+AU$1,FALSE)),"")</f>
        <v/>
      </c>
      <c r="AV31" s="12" t="str">
        <f>IFERROR(IF($A31="","",VLOOKUP($B31,Data!$A$8:$DX$107,64+AV$1,FALSE)),"")</f>
        <v/>
      </c>
      <c r="AW31" s="12" t="str">
        <f>IFERROR(IF($A31="","",VLOOKUP($B31,Data!$A$8:$DX$107,64+AW$1,FALSE)),"")</f>
        <v/>
      </c>
      <c r="AX31" s="12" t="str">
        <f>IFERROR(IF($A31="","",VLOOKUP($B31,Data!$A$8:$DX$107,64+AX$1,FALSE)),"")</f>
        <v/>
      </c>
      <c r="AY31" s="12" t="str">
        <f>IFERROR(IF($A31="","",VLOOKUP($B31,Data!$A$8:$DX$107,64+AY$1,FALSE)),"")</f>
        <v/>
      </c>
      <c r="AZ31" s="12" t="str">
        <f>IFERROR(IF($A31="","",VLOOKUP($B31,Data!$A$8:$DX$107,64+AZ$1,FALSE)),"")</f>
        <v/>
      </c>
      <c r="BA31" s="12" t="str">
        <f>IFERROR(IF($A31="","",VLOOKUP($B31,Data!$A$8:$DX$107,64+BA$1,FALSE)),"")</f>
        <v/>
      </c>
      <c r="BB31" s="12" t="str">
        <f>IFERROR(IF($A31="","",VLOOKUP($B31,Data!$A$8:$DX$107,64+BB$1,FALSE)),"")</f>
        <v/>
      </c>
      <c r="BC31" s="12" t="str">
        <f>IFERROR(IF($A31="","",VLOOKUP($B31,Data!$A$8:$DX$107,64+BC$1,FALSE)),"")</f>
        <v/>
      </c>
      <c r="BD31" s="12" t="str">
        <f>IFERROR(IF($A31="","",VLOOKUP($B31,Data!$A$8:$DX$107,64+BD$1,FALSE)),"")</f>
        <v/>
      </c>
      <c r="BE31" s="12" t="str">
        <f>IFERROR(IF($A31="","",VLOOKUP($B31,Data!$A$8:$DX$107,64+BE$1,FALSE)),"")</f>
        <v/>
      </c>
      <c r="BF31" s="12" t="str">
        <f>IFERROR(IF($A31="","",VLOOKUP($B31,Data!$A$8:$DX$107,64+BF$1,FALSE)),"")</f>
        <v/>
      </c>
      <c r="BG31" s="12" t="str">
        <f>IFERROR(IF($A31="","",VLOOKUP($B31,Data!$A$8:$DX$107,64+BG$1,FALSE)),"")</f>
        <v/>
      </c>
      <c r="BH31" s="12" t="str">
        <f>IFERROR(IF($A31="","",VLOOKUP($B31,Data!$A$8:$DX$107,64+BH$1,FALSE)),"")</f>
        <v/>
      </c>
      <c r="BI31" s="12" t="str">
        <f>IFERROR(IF($A31="","",VLOOKUP($B31,Data!$A$8:$DX$107,64+BI$1,FALSE)),"")</f>
        <v/>
      </c>
      <c r="BJ31" s="12" t="str">
        <f>IFERROR(IF($A31="","",VLOOKUP($B31,Data!$A$8:$DX$107,64+BJ$1,FALSE)),"")</f>
        <v/>
      </c>
      <c r="BK31" s="12" t="str">
        <f>IFERROR(IF($A31="","",VLOOKUP($B31,Data!$A$8:$DX$107,64+BK$1,FALSE)),"")</f>
        <v/>
      </c>
      <c r="BL31" s="12" t="str">
        <f>IFERROR(IF($A31="","",VLOOKUP($B31,Data!$A$8:$DX$107,125,FALSE)),"")</f>
        <v/>
      </c>
      <c r="BM31" s="12" t="str">
        <f>IFERROR(IF($A31="","",VLOOKUP($B31,Data!$A$8:$DX$107,126,FALSE)),"")</f>
        <v/>
      </c>
      <c r="BN31" s="31" t="str">
        <f>IFERROR(IF($A31="","",VLOOKUP($B31,Data!$A$8:$DX$107,127,FALSE)),"")</f>
        <v/>
      </c>
      <c r="BO31" s="12" t="str">
        <f>IF(A31="","",IF(B31&lt;=Registrasi!$E$7/2,"Atas",IF(B31&gt;(Registrasi!$E$7+1)/2,"Bawah","Tengah")))</f>
        <v/>
      </c>
      <c r="BP31" s="12" t="str">
        <f t="shared" si="3"/>
        <v/>
      </c>
      <c r="BQ31" s="12" t="str">
        <f t="shared" si="4"/>
        <v/>
      </c>
      <c r="BR31" s="12" t="str">
        <f t="shared" si="5"/>
        <v/>
      </c>
      <c r="BS31" s="12" t="str">
        <f t="shared" si="6"/>
        <v/>
      </c>
      <c r="BT31" s="12" t="str">
        <f t="shared" si="7"/>
        <v/>
      </c>
      <c r="BU31" s="12" t="str">
        <f t="shared" si="8"/>
        <v/>
      </c>
      <c r="BV31" s="12" t="str">
        <f t="shared" si="9"/>
        <v/>
      </c>
      <c r="BW31" s="12" t="str">
        <f t="shared" si="10"/>
        <v/>
      </c>
      <c r="BX31" s="12" t="str">
        <f t="shared" si="11"/>
        <v/>
      </c>
      <c r="BY31" s="12" t="str">
        <f t="shared" si="12"/>
        <v/>
      </c>
      <c r="BZ31" s="12" t="str">
        <f t="shared" si="13"/>
        <v/>
      </c>
      <c r="CA31" s="12" t="str">
        <f t="shared" si="14"/>
        <v/>
      </c>
      <c r="CB31" s="12" t="str">
        <f t="shared" si="15"/>
        <v/>
      </c>
      <c r="CC31" s="12" t="str">
        <f t="shared" si="16"/>
        <v/>
      </c>
      <c r="CD31" s="12" t="str">
        <f t="shared" si="17"/>
        <v/>
      </c>
      <c r="CE31" s="12" t="str">
        <f t="shared" si="18"/>
        <v/>
      </c>
      <c r="CF31" s="12" t="str">
        <f t="shared" si="19"/>
        <v/>
      </c>
      <c r="CG31" s="12" t="str">
        <f t="shared" si="20"/>
        <v/>
      </c>
      <c r="CH31" s="12" t="str">
        <f t="shared" si="21"/>
        <v/>
      </c>
      <c r="CI31" s="12" t="str">
        <f t="shared" si="22"/>
        <v/>
      </c>
      <c r="CJ31" s="12" t="str">
        <f t="shared" si="23"/>
        <v/>
      </c>
      <c r="CK31" s="12" t="str">
        <f t="shared" si="24"/>
        <v/>
      </c>
      <c r="CL31" s="12" t="str">
        <f t="shared" si="25"/>
        <v/>
      </c>
      <c r="CM31" s="12" t="str">
        <f t="shared" si="26"/>
        <v/>
      </c>
      <c r="CN31" s="12" t="str">
        <f t="shared" si="27"/>
        <v/>
      </c>
      <c r="CO31" s="12" t="str">
        <f t="shared" si="28"/>
        <v/>
      </c>
      <c r="CP31" s="12" t="str">
        <f t="shared" si="29"/>
        <v/>
      </c>
      <c r="CQ31" s="12" t="str">
        <f t="shared" si="30"/>
        <v/>
      </c>
      <c r="CR31" s="12" t="str">
        <f t="shared" si="31"/>
        <v/>
      </c>
      <c r="CS31" s="12" t="str">
        <f t="shared" si="32"/>
        <v/>
      </c>
      <c r="CT31" s="12" t="str">
        <f t="shared" si="33"/>
        <v/>
      </c>
      <c r="CU31" s="12" t="str">
        <f t="shared" si="34"/>
        <v/>
      </c>
      <c r="CV31" s="12" t="str">
        <f t="shared" si="35"/>
        <v/>
      </c>
      <c r="CW31" s="12" t="str">
        <f t="shared" si="36"/>
        <v/>
      </c>
      <c r="CX31" s="12" t="str">
        <f t="shared" si="37"/>
        <v/>
      </c>
      <c r="CY31" s="12" t="str">
        <f t="shared" si="38"/>
        <v/>
      </c>
      <c r="CZ31" s="12" t="str">
        <f t="shared" si="39"/>
        <v/>
      </c>
      <c r="DA31" s="12" t="str">
        <f t="shared" si="40"/>
        <v/>
      </c>
      <c r="DB31" s="12" t="str">
        <f t="shared" si="41"/>
        <v/>
      </c>
      <c r="DC31" s="12" t="str">
        <f t="shared" si="42"/>
        <v/>
      </c>
      <c r="DD31" s="12" t="str">
        <f t="shared" si="43"/>
        <v/>
      </c>
      <c r="DE31" s="12" t="str">
        <f t="shared" si="44"/>
        <v/>
      </c>
      <c r="DF31" s="12" t="str">
        <f t="shared" si="45"/>
        <v/>
      </c>
      <c r="DG31" s="12" t="str">
        <f t="shared" si="46"/>
        <v/>
      </c>
      <c r="DH31" s="12" t="str">
        <f t="shared" si="47"/>
        <v/>
      </c>
      <c r="DI31" s="12" t="str">
        <f t="shared" si="48"/>
        <v/>
      </c>
      <c r="DJ31" s="12" t="str">
        <f t="shared" si="49"/>
        <v/>
      </c>
      <c r="DK31" s="12" t="str">
        <f t="shared" si="50"/>
        <v/>
      </c>
      <c r="DL31" s="12" t="str">
        <f t="shared" si="51"/>
        <v/>
      </c>
      <c r="DM31" s="12" t="str">
        <f t="shared" si="52"/>
        <v/>
      </c>
      <c r="DN31" s="12" t="str">
        <f t="shared" si="53"/>
        <v/>
      </c>
      <c r="DO31" s="12" t="str">
        <f t="shared" si="54"/>
        <v/>
      </c>
      <c r="DP31" s="12" t="str">
        <f t="shared" si="55"/>
        <v/>
      </c>
      <c r="DQ31" s="12" t="str">
        <f t="shared" si="56"/>
        <v/>
      </c>
      <c r="DR31" s="12" t="str">
        <f t="shared" si="57"/>
        <v/>
      </c>
      <c r="DS31" s="12" t="str">
        <f t="shared" si="58"/>
        <v/>
      </c>
      <c r="DT31" s="12" t="str">
        <f t="shared" si="59"/>
        <v/>
      </c>
      <c r="DU31" s="12" t="str">
        <f t="shared" si="60"/>
        <v/>
      </c>
      <c r="DV31" s="12" t="str">
        <f t="shared" si="61"/>
        <v/>
      </c>
      <c r="DW31" s="12" t="str">
        <f t="shared" si="62"/>
        <v/>
      </c>
      <c r="DX31" s="12" t="str">
        <f t="shared" si="63"/>
        <v/>
      </c>
      <c r="DY31" s="12" t="str">
        <f t="shared" si="64"/>
        <v/>
      </c>
      <c r="DZ31" s="12" t="str">
        <f t="shared" si="65"/>
        <v/>
      </c>
      <c r="EA31" s="12" t="str">
        <f t="shared" si="66"/>
        <v/>
      </c>
      <c r="EB31" s="12" t="str">
        <f t="shared" si="67"/>
        <v/>
      </c>
      <c r="EC31" s="12" t="str">
        <f t="shared" si="68"/>
        <v/>
      </c>
      <c r="ED31" s="12" t="str">
        <f t="shared" si="69"/>
        <v/>
      </c>
      <c r="EE31" s="12" t="str">
        <f t="shared" si="70"/>
        <v/>
      </c>
      <c r="EF31" s="12" t="str">
        <f t="shared" si="71"/>
        <v/>
      </c>
      <c r="EG31" s="12" t="str">
        <f t="shared" si="72"/>
        <v/>
      </c>
      <c r="EH31" s="12" t="str">
        <f t="shared" si="73"/>
        <v/>
      </c>
      <c r="EI31" s="12" t="str">
        <f t="shared" si="74"/>
        <v/>
      </c>
      <c r="EJ31" s="12" t="str">
        <f t="shared" si="75"/>
        <v/>
      </c>
      <c r="EK31" s="12" t="str">
        <f t="shared" si="76"/>
        <v/>
      </c>
      <c r="EL31" s="12" t="str">
        <f t="shared" si="77"/>
        <v/>
      </c>
      <c r="EM31" s="12" t="str">
        <f t="shared" si="78"/>
        <v/>
      </c>
      <c r="EN31" s="12" t="str">
        <f t="shared" si="79"/>
        <v/>
      </c>
      <c r="EO31" s="12" t="str">
        <f t="shared" si="80"/>
        <v/>
      </c>
      <c r="EP31" s="12" t="str">
        <f t="shared" si="81"/>
        <v/>
      </c>
      <c r="EQ31" s="12" t="str">
        <f t="shared" si="82"/>
        <v/>
      </c>
      <c r="ER31" s="12" t="str">
        <f t="shared" si="83"/>
        <v/>
      </c>
      <c r="ES31" s="12" t="str">
        <f t="shared" si="84"/>
        <v/>
      </c>
      <c r="ET31" s="12" t="str">
        <f t="shared" si="85"/>
        <v/>
      </c>
      <c r="EU31" s="12" t="str">
        <f t="shared" si="86"/>
        <v/>
      </c>
      <c r="EV31" s="12" t="str">
        <f t="shared" si="87"/>
        <v/>
      </c>
      <c r="EW31" s="12" t="str">
        <f t="shared" si="88"/>
        <v/>
      </c>
      <c r="EX31" s="12" t="str">
        <f t="shared" si="89"/>
        <v/>
      </c>
      <c r="EY31" s="12" t="str">
        <f t="shared" si="90"/>
        <v/>
      </c>
      <c r="EZ31" s="12" t="str">
        <f t="shared" si="91"/>
        <v/>
      </c>
      <c r="FA31" s="12" t="str">
        <f t="shared" si="92"/>
        <v/>
      </c>
      <c r="FB31" s="12" t="str">
        <f t="shared" si="93"/>
        <v/>
      </c>
      <c r="FC31" s="12" t="str">
        <f t="shared" si="94"/>
        <v/>
      </c>
      <c r="FD31" s="12" t="str">
        <f t="shared" si="95"/>
        <v/>
      </c>
      <c r="FE31" s="12" t="str">
        <f t="shared" si="96"/>
        <v/>
      </c>
      <c r="FF31" s="12" t="str">
        <f t="shared" si="97"/>
        <v/>
      </c>
      <c r="FG31" s="12" t="str">
        <f t="shared" si="98"/>
        <v/>
      </c>
      <c r="FH31" s="12" t="str">
        <f t="shared" si="99"/>
        <v/>
      </c>
      <c r="FI31" s="12" t="str">
        <f t="shared" si="100"/>
        <v/>
      </c>
      <c r="FJ31" s="12" t="str">
        <f t="shared" si="101"/>
        <v/>
      </c>
      <c r="FK31" s="12" t="str">
        <f t="shared" si="102"/>
        <v/>
      </c>
      <c r="FL31" s="12" t="str">
        <f t="shared" si="103"/>
        <v/>
      </c>
      <c r="FM31" s="12" t="str">
        <f t="shared" si="104"/>
        <v/>
      </c>
      <c r="FN31" s="12" t="str">
        <f t="shared" si="105"/>
        <v/>
      </c>
      <c r="FO31" s="12" t="str">
        <f t="shared" si="106"/>
        <v/>
      </c>
      <c r="FP31" s="12" t="str">
        <f t="shared" si="107"/>
        <v/>
      </c>
      <c r="FQ31" s="12" t="str">
        <f t="shared" si="108"/>
        <v/>
      </c>
      <c r="FR31" s="12" t="str">
        <f t="shared" si="109"/>
        <v/>
      </c>
      <c r="FS31" s="12" t="str">
        <f t="shared" si="110"/>
        <v/>
      </c>
      <c r="FT31" s="12" t="str">
        <f t="shared" si="111"/>
        <v/>
      </c>
      <c r="FU31" s="12" t="str">
        <f t="shared" si="112"/>
        <v/>
      </c>
      <c r="FV31" s="12" t="str">
        <f t="shared" si="113"/>
        <v/>
      </c>
      <c r="FW31" s="12" t="str">
        <f t="shared" si="114"/>
        <v/>
      </c>
      <c r="FX31" s="12" t="str">
        <f t="shared" si="115"/>
        <v/>
      </c>
      <c r="FY31" s="12" t="str">
        <f t="shared" si="116"/>
        <v/>
      </c>
      <c r="FZ31" s="12" t="str">
        <f t="shared" si="117"/>
        <v/>
      </c>
      <c r="GA31" s="12" t="str">
        <f t="shared" si="118"/>
        <v/>
      </c>
      <c r="GB31" s="12" t="str">
        <f t="shared" si="119"/>
        <v/>
      </c>
      <c r="GC31" s="12" t="str">
        <f t="shared" si="120"/>
        <v/>
      </c>
      <c r="GD31" s="12" t="str">
        <f t="shared" si="121"/>
        <v/>
      </c>
      <c r="GE31" s="12" t="str">
        <f t="shared" si="122"/>
        <v/>
      </c>
    </row>
    <row r="32" spans="1:187" x14ac:dyDescent="0.25">
      <c r="A32" t="str">
        <f>Data!B38</f>
        <v/>
      </c>
      <c r="B32" s="12" t="str">
        <f t="shared" si="2"/>
        <v/>
      </c>
      <c r="C32" s="12" t="str">
        <f>IFERROR(IF(Data!B38="","",VLOOKUP(B32,Data!$A$8:$DX$107,3,FALSE)),"")</f>
        <v/>
      </c>
      <c r="D32" s="12" t="str">
        <f>IFERROR(IF($A32="","",VLOOKUP($B32,Data!$A$8:$DX$107,64+D$1,FALSE)),"")</f>
        <v/>
      </c>
      <c r="E32" s="12" t="str">
        <f>IFERROR(IF($A32="","",VLOOKUP($B32,Data!$A$8:$DX$107,64+E$1,FALSE)),"")</f>
        <v/>
      </c>
      <c r="F32" s="12" t="str">
        <f>IFERROR(IF($A32="","",VLOOKUP($B32,Data!$A$8:$DX$107,64+F$1,FALSE)),"")</f>
        <v/>
      </c>
      <c r="G32" s="12" t="str">
        <f>IFERROR(IF($A32="","",VLOOKUP($B32,Data!$A$8:$DX$107,64+G$1,FALSE)),"")</f>
        <v/>
      </c>
      <c r="H32" s="12" t="str">
        <f>IFERROR(IF($A32="","",VLOOKUP($B32,Data!$A$8:$DX$107,64+H$1,FALSE)),"")</f>
        <v/>
      </c>
      <c r="I32" s="12" t="str">
        <f>IFERROR(IF($A32="","",VLOOKUP($B32,Data!$A$8:$DX$107,64+I$1,FALSE)),"")</f>
        <v/>
      </c>
      <c r="J32" s="12" t="str">
        <f>IFERROR(IF($A32="","",VLOOKUP($B32,Data!$A$8:$DX$107,64+J$1,FALSE)),"")</f>
        <v/>
      </c>
      <c r="K32" s="12" t="str">
        <f>IFERROR(IF($A32="","",VLOOKUP($B32,Data!$A$8:$DX$107,64+K$1,FALSE)),"")</f>
        <v/>
      </c>
      <c r="L32" s="12" t="str">
        <f>IFERROR(IF($A32="","",VLOOKUP($B32,Data!$A$8:$DX$107,64+L$1,FALSE)),"")</f>
        <v/>
      </c>
      <c r="M32" s="12" t="str">
        <f>IFERROR(IF($A32="","",VLOOKUP($B32,Data!$A$8:$DX$107,64+M$1,FALSE)),"")</f>
        <v/>
      </c>
      <c r="N32" s="12" t="str">
        <f>IFERROR(IF($A32="","",VLOOKUP($B32,Data!$A$8:$DX$107,64+N$1,FALSE)),"")</f>
        <v/>
      </c>
      <c r="O32" s="12" t="str">
        <f>IFERROR(IF($A32="","",VLOOKUP($B32,Data!$A$8:$DX$107,64+O$1,FALSE)),"")</f>
        <v/>
      </c>
      <c r="P32" s="12" t="str">
        <f>IFERROR(IF($A32="","",VLOOKUP($B32,Data!$A$8:$DX$107,64+P$1,FALSE)),"")</f>
        <v/>
      </c>
      <c r="Q32" s="12" t="str">
        <f>IFERROR(IF($A32="","",VLOOKUP($B32,Data!$A$8:$DX$107,64+Q$1,FALSE)),"")</f>
        <v/>
      </c>
      <c r="R32" s="12" t="str">
        <f>IFERROR(IF($A32="","",VLOOKUP($B32,Data!$A$8:$DX$107,64+R$1,FALSE)),"")</f>
        <v/>
      </c>
      <c r="S32" s="12" t="str">
        <f>IFERROR(IF($A32="","",VLOOKUP($B32,Data!$A$8:$DX$107,64+S$1,FALSE)),"")</f>
        <v/>
      </c>
      <c r="T32" s="12" t="str">
        <f>IFERROR(IF($A32="","",VLOOKUP($B32,Data!$A$8:$DX$107,64+T$1,FALSE)),"")</f>
        <v/>
      </c>
      <c r="U32" s="12" t="str">
        <f>IFERROR(IF($A32="","",VLOOKUP($B32,Data!$A$8:$DX$107,64+U$1,FALSE)),"")</f>
        <v/>
      </c>
      <c r="V32" s="12" t="str">
        <f>IFERROR(IF($A32="","",VLOOKUP($B32,Data!$A$8:$DX$107,64+V$1,FALSE)),"")</f>
        <v/>
      </c>
      <c r="W32" s="12" t="str">
        <f>IFERROR(IF($A32="","",VLOOKUP($B32,Data!$A$8:$DX$107,64+W$1,FALSE)),"")</f>
        <v/>
      </c>
      <c r="X32" s="12" t="str">
        <f>IFERROR(IF($A32="","",VLOOKUP($B32,Data!$A$8:$DX$107,64+X$1,FALSE)),"")</f>
        <v/>
      </c>
      <c r="Y32" s="12" t="str">
        <f>IFERROR(IF($A32="","",VLOOKUP($B32,Data!$A$8:$DX$107,64+Y$1,FALSE)),"")</f>
        <v/>
      </c>
      <c r="Z32" s="12" t="str">
        <f>IFERROR(IF($A32="","",VLOOKUP($B32,Data!$A$8:$DX$107,64+Z$1,FALSE)),"")</f>
        <v/>
      </c>
      <c r="AA32" s="12" t="str">
        <f>IFERROR(IF($A32="","",VLOOKUP($B32,Data!$A$8:$DX$107,64+AA$1,FALSE)),"")</f>
        <v/>
      </c>
      <c r="AB32" s="12" t="str">
        <f>IFERROR(IF($A32="","",VLOOKUP($B32,Data!$A$8:$DX$107,64+AB$1,FALSE)),"")</f>
        <v/>
      </c>
      <c r="AC32" s="12" t="str">
        <f>IFERROR(IF($A32="","",VLOOKUP($B32,Data!$A$8:$DX$107,64+AC$1,FALSE)),"")</f>
        <v/>
      </c>
      <c r="AD32" s="12" t="str">
        <f>IFERROR(IF($A32="","",VLOOKUP($B32,Data!$A$8:$DX$107,64+AD$1,FALSE)),"")</f>
        <v/>
      </c>
      <c r="AE32" s="12" t="str">
        <f>IFERROR(IF($A32="","",VLOOKUP($B32,Data!$A$8:$DX$107,64+AE$1,FALSE)),"")</f>
        <v/>
      </c>
      <c r="AF32" s="12" t="str">
        <f>IFERROR(IF($A32="","",VLOOKUP($B32,Data!$A$8:$DX$107,64+AF$1,FALSE)),"")</f>
        <v/>
      </c>
      <c r="AG32" s="12" t="str">
        <f>IFERROR(IF($A32="","",VLOOKUP($B32,Data!$A$8:$DX$107,64+AG$1,FALSE)),"")</f>
        <v/>
      </c>
      <c r="AH32" s="12" t="str">
        <f>IFERROR(IF($A32="","",VLOOKUP($B32,Data!$A$8:$DX$107,64+AH$1,FALSE)),"")</f>
        <v/>
      </c>
      <c r="AI32" s="12" t="str">
        <f>IFERROR(IF($A32="","",VLOOKUP($B32,Data!$A$8:$DX$107,64+AI$1,FALSE)),"")</f>
        <v/>
      </c>
      <c r="AJ32" s="12" t="str">
        <f>IFERROR(IF($A32="","",VLOOKUP($B32,Data!$A$8:$DX$107,64+AJ$1,FALSE)),"")</f>
        <v/>
      </c>
      <c r="AK32" s="12" t="str">
        <f>IFERROR(IF($A32="","",VLOOKUP($B32,Data!$A$8:$DX$107,64+AK$1,FALSE)),"")</f>
        <v/>
      </c>
      <c r="AL32" s="12" t="str">
        <f>IFERROR(IF($A32="","",VLOOKUP($B32,Data!$A$8:$DX$107,64+AL$1,FALSE)),"")</f>
        <v/>
      </c>
      <c r="AM32" s="12" t="str">
        <f>IFERROR(IF($A32="","",VLOOKUP($B32,Data!$A$8:$DX$107,64+AM$1,FALSE)),"")</f>
        <v/>
      </c>
      <c r="AN32" s="12" t="str">
        <f>IFERROR(IF($A32="","",VLOOKUP($B32,Data!$A$8:$DX$107,64+AN$1,FALSE)),"")</f>
        <v/>
      </c>
      <c r="AO32" s="12" t="str">
        <f>IFERROR(IF($A32="","",VLOOKUP($B32,Data!$A$8:$DX$107,64+AO$1,FALSE)),"")</f>
        <v/>
      </c>
      <c r="AP32" s="12" t="str">
        <f>IFERROR(IF($A32="","",VLOOKUP($B32,Data!$A$8:$DX$107,64+AP$1,FALSE)),"")</f>
        <v/>
      </c>
      <c r="AQ32" s="12" t="str">
        <f>IFERROR(IF($A32="","",VLOOKUP($B32,Data!$A$8:$DX$107,64+AQ$1,FALSE)),"")</f>
        <v/>
      </c>
      <c r="AR32" s="12" t="str">
        <f>IFERROR(IF($A32="","",VLOOKUP($B32,Data!$A$8:$DX$107,64+AR$1,FALSE)),"")</f>
        <v/>
      </c>
      <c r="AS32" s="12" t="str">
        <f>IFERROR(IF($A32="","",VLOOKUP($B32,Data!$A$8:$DX$107,64+AS$1,FALSE)),"")</f>
        <v/>
      </c>
      <c r="AT32" s="12" t="str">
        <f>IFERROR(IF($A32="","",VLOOKUP($B32,Data!$A$8:$DX$107,64+AT$1,FALSE)),"")</f>
        <v/>
      </c>
      <c r="AU32" s="12" t="str">
        <f>IFERROR(IF($A32="","",VLOOKUP($B32,Data!$A$8:$DX$107,64+AU$1,FALSE)),"")</f>
        <v/>
      </c>
      <c r="AV32" s="12" t="str">
        <f>IFERROR(IF($A32="","",VLOOKUP($B32,Data!$A$8:$DX$107,64+AV$1,FALSE)),"")</f>
        <v/>
      </c>
      <c r="AW32" s="12" t="str">
        <f>IFERROR(IF($A32="","",VLOOKUP($B32,Data!$A$8:$DX$107,64+AW$1,FALSE)),"")</f>
        <v/>
      </c>
      <c r="AX32" s="12" t="str">
        <f>IFERROR(IF($A32="","",VLOOKUP($B32,Data!$A$8:$DX$107,64+AX$1,FALSE)),"")</f>
        <v/>
      </c>
      <c r="AY32" s="12" t="str">
        <f>IFERROR(IF($A32="","",VLOOKUP($B32,Data!$A$8:$DX$107,64+AY$1,FALSE)),"")</f>
        <v/>
      </c>
      <c r="AZ32" s="12" t="str">
        <f>IFERROR(IF($A32="","",VLOOKUP($B32,Data!$A$8:$DX$107,64+AZ$1,FALSE)),"")</f>
        <v/>
      </c>
      <c r="BA32" s="12" t="str">
        <f>IFERROR(IF($A32="","",VLOOKUP($B32,Data!$A$8:$DX$107,64+BA$1,FALSE)),"")</f>
        <v/>
      </c>
      <c r="BB32" s="12" t="str">
        <f>IFERROR(IF($A32="","",VLOOKUP($B32,Data!$A$8:$DX$107,64+BB$1,FALSE)),"")</f>
        <v/>
      </c>
      <c r="BC32" s="12" t="str">
        <f>IFERROR(IF($A32="","",VLOOKUP($B32,Data!$A$8:$DX$107,64+BC$1,FALSE)),"")</f>
        <v/>
      </c>
      <c r="BD32" s="12" t="str">
        <f>IFERROR(IF($A32="","",VLOOKUP($B32,Data!$A$8:$DX$107,64+BD$1,FALSE)),"")</f>
        <v/>
      </c>
      <c r="BE32" s="12" t="str">
        <f>IFERROR(IF($A32="","",VLOOKUP($B32,Data!$A$8:$DX$107,64+BE$1,FALSE)),"")</f>
        <v/>
      </c>
      <c r="BF32" s="12" t="str">
        <f>IFERROR(IF($A32="","",VLOOKUP($B32,Data!$A$8:$DX$107,64+BF$1,FALSE)),"")</f>
        <v/>
      </c>
      <c r="BG32" s="12" t="str">
        <f>IFERROR(IF($A32="","",VLOOKUP($B32,Data!$A$8:$DX$107,64+BG$1,FALSE)),"")</f>
        <v/>
      </c>
      <c r="BH32" s="12" t="str">
        <f>IFERROR(IF($A32="","",VLOOKUP($B32,Data!$A$8:$DX$107,64+BH$1,FALSE)),"")</f>
        <v/>
      </c>
      <c r="BI32" s="12" t="str">
        <f>IFERROR(IF($A32="","",VLOOKUP($B32,Data!$A$8:$DX$107,64+BI$1,FALSE)),"")</f>
        <v/>
      </c>
      <c r="BJ32" s="12" t="str">
        <f>IFERROR(IF($A32="","",VLOOKUP($B32,Data!$A$8:$DX$107,64+BJ$1,FALSE)),"")</f>
        <v/>
      </c>
      <c r="BK32" s="12" t="str">
        <f>IFERROR(IF($A32="","",VLOOKUP($B32,Data!$A$8:$DX$107,64+BK$1,FALSE)),"")</f>
        <v/>
      </c>
      <c r="BL32" s="12" t="str">
        <f>IFERROR(IF($A32="","",VLOOKUP($B32,Data!$A$8:$DX$107,125,FALSE)),"")</f>
        <v/>
      </c>
      <c r="BM32" s="12" t="str">
        <f>IFERROR(IF($A32="","",VLOOKUP($B32,Data!$A$8:$DX$107,126,FALSE)),"")</f>
        <v/>
      </c>
      <c r="BN32" s="31" t="str">
        <f>IFERROR(IF($A32="","",VLOOKUP($B32,Data!$A$8:$DX$107,127,FALSE)),"")</f>
        <v/>
      </c>
      <c r="BO32" s="12" t="str">
        <f>IF(A32="","",IF(B32&lt;=Registrasi!$E$7/2,"Atas",IF(B32&gt;(Registrasi!$E$7+1)/2,"Bawah","Tengah")))</f>
        <v/>
      </c>
      <c r="BP32" s="12" t="str">
        <f t="shared" si="3"/>
        <v/>
      </c>
      <c r="BQ32" s="12" t="str">
        <f t="shared" si="4"/>
        <v/>
      </c>
      <c r="BR32" s="12" t="str">
        <f t="shared" si="5"/>
        <v/>
      </c>
      <c r="BS32" s="12" t="str">
        <f t="shared" si="6"/>
        <v/>
      </c>
      <c r="BT32" s="12" t="str">
        <f t="shared" si="7"/>
        <v/>
      </c>
      <c r="BU32" s="12" t="str">
        <f t="shared" si="8"/>
        <v/>
      </c>
      <c r="BV32" s="12" t="str">
        <f t="shared" si="9"/>
        <v/>
      </c>
      <c r="BW32" s="12" t="str">
        <f t="shared" si="10"/>
        <v/>
      </c>
      <c r="BX32" s="12" t="str">
        <f t="shared" si="11"/>
        <v/>
      </c>
      <c r="BY32" s="12" t="str">
        <f t="shared" si="12"/>
        <v/>
      </c>
      <c r="BZ32" s="12" t="str">
        <f t="shared" si="13"/>
        <v/>
      </c>
      <c r="CA32" s="12" t="str">
        <f t="shared" si="14"/>
        <v/>
      </c>
      <c r="CB32" s="12" t="str">
        <f t="shared" si="15"/>
        <v/>
      </c>
      <c r="CC32" s="12" t="str">
        <f t="shared" si="16"/>
        <v/>
      </c>
      <c r="CD32" s="12" t="str">
        <f t="shared" si="17"/>
        <v/>
      </c>
      <c r="CE32" s="12" t="str">
        <f t="shared" si="18"/>
        <v/>
      </c>
      <c r="CF32" s="12" t="str">
        <f t="shared" si="19"/>
        <v/>
      </c>
      <c r="CG32" s="12" t="str">
        <f t="shared" si="20"/>
        <v/>
      </c>
      <c r="CH32" s="12" t="str">
        <f t="shared" si="21"/>
        <v/>
      </c>
      <c r="CI32" s="12" t="str">
        <f t="shared" si="22"/>
        <v/>
      </c>
      <c r="CJ32" s="12" t="str">
        <f t="shared" si="23"/>
        <v/>
      </c>
      <c r="CK32" s="12" t="str">
        <f t="shared" si="24"/>
        <v/>
      </c>
      <c r="CL32" s="12" t="str">
        <f t="shared" si="25"/>
        <v/>
      </c>
      <c r="CM32" s="12" t="str">
        <f t="shared" si="26"/>
        <v/>
      </c>
      <c r="CN32" s="12" t="str">
        <f t="shared" si="27"/>
        <v/>
      </c>
      <c r="CO32" s="12" t="str">
        <f t="shared" si="28"/>
        <v/>
      </c>
      <c r="CP32" s="12" t="str">
        <f t="shared" si="29"/>
        <v/>
      </c>
      <c r="CQ32" s="12" t="str">
        <f t="shared" si="30"/>
        <v/>
      </c>
      <c r="CR32" s="12" t="str">
        <f t="shared" si="31"/>
        <v/>
      </c>
      <c r="CS32" s="12" t="str">
        <f t="shared" si="32"/>
        <v/>
      </c>
      <c r="CT32" s="12" t="str">
        <f t="shared" si="33"/>
        <v/>
      </c>
      <c r="CU32" s="12" t="str">
        <f t="shared" si="34"/>
        <v/>
      </c>
      <c r="CV32" s="12" t="str">
        <f t="shared" si="35"/>
        <v/>
      </c>
      <c r="CW32" s="12" t="str">
        <f t="shared" si="36"/>
        <v/>
      </c>
      <c r="CX32" s="12" t="str">
        <f t="shared" si="37"/>
        <v/>
      </c>
      <c r="CY32" s="12" t="str">
        <f t="shared" si="38"/>
        <v/>
      </c>
      <c r="CZ32" s="12" t="str">
        <f t="shared" si="39"/>
        <v/>
      </c>
      <c r="DA32" s="12" t="str">
        <f t="shared" si="40"/>
        <v/>
      </c>
      <c r="DB32" s="12" t="str">
        <f t="shared" si="41"/>
        <v/>
      </c>
      <c r="DC32" s="12" t="str">
        <f t="shared" si="42"/>
        <v/>
      </c>
      <c r="DD32" s="12" t="str">
        <f t="shared" si="43"/>
        <v/>
      </c>
      <c r="DE32" s="12" t="str">
        <f t="shared" si="44"/>
        <v/>
      </c>
      <c r="DF32" s="12" t="str">
        <f t="shared" si="45"/>
        <v/>
      </c>
      <c r="DG32" s="12" t="str">
        <f t="shared" si="46"/>
        <v/>
      </c>
      <c r="DH32" s="12" t="str">
        <f t="shared" si="47"/>
        <v/>
      </c>
      <c r="DI32" s="12" t="str">
        <f t="shared" si="48"/>
        <v/>
      </c>
      <c r="DJ32" s="12" t="str">
        <f t="shared" si="49"/>
        <v/>
      </c>
      <c r="DK32" s="12" t="str">
        <f t="shared" si="50"/>
        <v/>
      </c>
      <c r="DL32" s="12" t="str">
        <f t="shared" si="51"/>
        <v/>
      </c>
      <c r="DM32" s="12" t="str">
        <f t="shared" si="52"/>
        <v/>
      </c>
      <c r="DN32" s="12" t="str">
        <f t="shared" si="53"/>
        <v/>
      </c>
      <c r="DO32" s="12" t="str">
        <f t="shared" si="54"/>
        <v/>
      </c>
      <c r="DP32" s="12" t="str">
        <f t="shared" si="55"/>
        <v/>
      </c>
      <c r="DQ32" s="12" t="str">
        <f t="shared" si="56"/>
        <v/>
      </c>
      <c r="DR32" s="12" t="str">
        <f t="shared" si="57"/>
        <v/>
      </c>
      <c r="DS32" s="12" t="str">
        <f t="shared" si="58"/>
        <v/>
      </c>
      <c r="DT32" s="12" t="str">
        <f t="shared" si="59"/>
        <v/>
      </c>
      <c r="DU32" s="12" t="str">
        <f t="shared" si="60"/>
        <v/>
      </c>
      <c r="DV32" s="12" t="str">
        <f t="shared" si="61"/>
        <v/>
      </c>
      <c r="DW32" s="12" t="str">
        <f t="shared" si="62"/>
        <v/>
      </c>
      <c r="DX32" s="12" t="str">
        <f t="shared" si="63"/>
        <v/>
      </c>
      <c r="DY32" s="12" t="str">
        <f t="shared" si="64"/>
        <v/>
      </c>
      <c r="DZ32" s="12" t="str">
        <f t="shared" si="65"/>
        <v/>
      </c>
      <c r="EA32" s="12" t="str">
        <f t="shared" si="66"/>
        <v/>
      </c>
      <c r="EB32" s="12" t="str">
        <f t="shared" si="67"/>
        <v/>
      </c>
      <c r="EC32" s="12" t="str">
        <f t="shared" si="68"/>
        <v/>
      </c>
      <c r="ED32" s="12" t="str">
        <f t="shared" si="69"/>
        <v/>
      </c>
      <c r="EE32" s="12" t="str">
        <f t="shared" si="70"/>
        <v/>
      </c>
      <c r="EF32" s="12" t="str">
        <f t="shared" si="71"/>
        <v/>
      </c>
      <c r="EG32" s="12" t="str">
        <f t="shared" si="72"/>
        <v/>
      </c>
      <c r="EH32" s="12" t="str">
        <f t="shared" si="73"/>
        <v/>
      </c>
      <c r="EI32" s="12" t="str">
        <f t="shared" si="74"/>
        <v/>
      </c>
      <c r="EJ32" s="12" t="str">
        <f t="shared" si="75"/>
        <v/>
      </c>
      <c r="EK32" s="12" t="str">
        <f t="shared" si="76"/>
        <v/>
      </c>
      <c r="EL32" s="12" t="str">
        <f t="shared" si="77"/>
        <v/>
      </c>
      <c r="EM32" s="12" t="str">
        <f t="shared" si="78"/>
        <v/>
      </c>
      <c r="EN32" s="12" t="str">
        <f t="shared" si="79"/>
        <v/>
      </c>
      <c r="EO32" s="12" t="str">
        <f t="shared" si="80"/>
        <v/>
      </c>
      <c r="EP32" s="12" t="str">
        <f t="shared" si="81"/>
        <v/>
      </c>
      <c r="EQ32" s="12" t="str">
        <f t="shared" si="82"/>
        <v/>
      </c>
      <c r="ER32" s="12" t="str">
        <f t="shared" si="83"/>
        <v/>
      </c>
      <c r="ES32" s="12" t="str">
        <f t="shared" si="84"/>
        <v/>
      </c>
      <c r="ET32" s="12" t="str">
        <f t="shared" si="85"/>
        <v/>
      </c>
      <c r="EU32" s="12" t="str">
        <f t="shared" si="86"/>
        <v/>
      </c>
      <c r="EV32" s="12" t="str">
        <f t="shared" si="87"/>
        <v/>
      </c>
      <c r="EW32" s="12" t="str">
        <f t="shared" si="88"/>
        <v/>
      </c>
      <c r="EX32" s="12" t="str">
        <f t="shared" si="89"/>
        <v/>
      </c>
      <c r="EY32" s="12" t="str">
        <f t="shared" si="90"/>
        <v/>
      </c>
      <c r="EZ32" s="12" t="str">
        <f t="shared" si="91"/>
        <v/>
      </c>
      <c r="FA32" s="12" t="str">
        <f t="shared" si="92"/>
        <v/>
      </c>
      <c r="FB32" s="12" t="str">
        <f t="shared" si="93"/>
        <v/>
      </c>
      <c r="FC32" s="12" t="str">
        <f t="shared" si="94"/>
        <v/>
      </c>
      <c r="FD32" s="12" t="str">
        <f t="shared" si="95"/>
        <v/>
      </c>
      <c r="FE32" s="12" t="str">
        <f t="shared" si="96"/>
        <v/>
      </c>
      <c r="FF32" s="12" t="str">
        <f t="shared" si="97"/>
        <v/>
      </c>
      <c r="FG32" s="12" t="str">
        <f t="shared" si="98"/>
        <v/>
      </c>
      <c r="FH32" s="12" t="str">
        <f t="shared" si="99"/>
        <v/>
      </c>
      <c r="FI32" s="12" t="str">
        <f t="shared" si="100"/>
        <v/>
      </c>
      <c r="FJ32" s="12" t="str">
        <f t="shared" si="101"/>
        <v/>
      </c>
      <c r="FK32" s="12" t="str">
        <f t="shared" si="102"/>
        <v/>
      </c>
      <c r="FL32" s="12" t="str">
        <f t="shared" si="103"/>
        <v/>
      </c>
      <c r="FM32" s="12" t="str">
        <f t="shared" si="104"/>
        <v/>
      </c>
      <c r="FN32" s="12" t="str">
        <f t="shared" si="105"/>
        <v/>
      </c>
      <c r="FO32" s="12" t="str">
        <f t="shared" si="106"/>
        <v/>
      </c>
      <c r="FP32" s="12" t="str">
        <f t="shared" si="107"/>
        <v/>
      </c>
      <c r="FQ32" s="12" t="str">
        <f t="shared" si="108"/>
        <v/>
      </c>
      <c r="FR32" s="12" t="str">
        <f t="shared" si="109"/>
        <v/>
      </c>
      <c r="FS32" s="12" t="str">
        <f t="shared" si="110"/>
        <v/>
      </c>
      <c r="FT32" s="12" t="str">
        <f t="shared" si="111"/>
        <v/>
      </c>
      <c r="FU32" s="12" t="str">
        <f t="shared" si="112"/>
        <v/>
      </c>
      <c r="FV32" s="12" t="str">
        <f t="shared" si="113"/>
        <v/>
      </c>
      <c r="FW32" s="12" t="str">
        <f t="shared" si="114"/>
        <v/>
      </c>
      <c r="FX32" s="12" t="str">
        <f t="shared" si="115"/>
        <v/>
      </c>
      <c r="FY32" s="12" t="str">
        <f t="shared" si="116"/>
        <v/>
      </c>
      <c r="FZ32" s="12" t="str">
        <f t="shared" si="117"/>
        <v/>
      </c>
      <c r="GA32" s="12" t="str">
        <f t="shared" si="118"/>
        <v/>
      </c>
      <c r="GB32" s="12" t="str">
        <f t="shared" si="119"/>
        <v/>
      </c>
      <c r="GC32" s="12" t="str">
        <f t="shared" si="120"/>
        <v/>
      </c>
      <c r="GD32" s="12" t="str">
        <f t="shared" si="121"/>
        <v/>
      </c>
      <c r="GE32" s="12" t="str">
        <f t="shared" si="122"/>
        <v/>
      </c>
    </row>
    <row r="33" spans="1:187" x14ac:dyDescent="0.25">
      <c r="A33" t="str">
        <f>Data!B39</f>
        <v/>
      </c>
      <c r="B33" s="12" t="str">
        <f t="shared" si="2"/>
        <v/>
      </c>
      <c r="C33" s="12" t="str">
        <f>IFERROR(IF(Data!B39="","",VLOOKUP(B33,Data!$A$8:$DX$107,3,FALSE)),"")</f>
        <v/>
      </c>
      <c r="D33" s="12" t="str">
        <f>IFERROR(IF($A33="","",VLOOKUP($B33,Data!$A$8:$DX$107,64+D$1,FALSE)),"")</f>
        <v/>
      </c>
      <c r="E33" s="12" t="str">
        <f>IFERROR(IF($A33="","",VLOOKUP($B33,Data!$A$8:$DX$107,64+E$1,FALSE)),"")</f>
        <v/>
      </c>
      <c r="F33" s="12" t="str">
        <f>IFERROR(IF($A33="","",VLOOKUP($B33,Data!$A$8:$DX$107,64+F$1,FALSE)),"")</f>
        <v/>
      </c>
      <c r="G33" s="12" t="str">
        <f>IFERROR(IF($A33="","",VLOOKUP($B33,Data!$A$8:$DX$107,64+G$1,FALSE)),"")</f>
        <v/>
      </c>
      <c r="H33" s="12" t="str">
        <f>IFERROR(IF($A33="","",VLOOKUP($B33,Data!$A$8:$DX$107,64+H$1,FALSE)),"")</f>
        <v/>
      </c>
      <c r="I33" s="12" t="str">
        <f>IFERROR(IF($A33="","",VLOOKUP($B33,Data!$A$8:$DX$107,64+I$1,FALSE)),"")</f>
        <v/>
      </c>
      <c r="J33" s="12" t="str">
        <f>IFERROR(IF($A33="","",VLOOKUP($B33,Data!$A$8:$DX$107,64+J$1,FALSE)),"")</f>
        <v/>
      </c>
      <c r="K33" s="12" t="str">
        <f>IFERROR(IF($A33="","",VLOOKUP($B33,Data!$A$8:$DX$107,64+K$1,FALSE)),"")</f>
        <v/>
      </c>
      <c r="L33" s="12" t="str">
        <f>IFERROR(IF($A33="","",VLOOKUP($B33,Data!$A$8:$DX$107,64+L$1,FALSE)),"")</f>
        <v/>
      </c>
      <c r="M33" s="12" t="str">
        <f>IFERROR(IF($A33="","",VLOOKUP($B33,Data!$A$8:$DX$107,64+M$1,FALSE)),"")</f>
        <v/>
      </c>
      <c r="N33" s="12" t="str">
        <f>IFERROR(IF($A33="","",VLOOKUP($B33,Data!$A$8:$DX$107,64+N$1,FALSE)),"")</f>
        <v/>
      </c>
      <c r="O33" s="12" t="str">
        <f>IFERROR(IF($A33="","",VLOOKUP($B33,Data!$A$8:$DX$107,64+O$1,FALSE)),"")</f>
        <v/>
      </c>
      <c r="P33" s="12" t="str">
        <f>IFERROR(IF($A33="","",VLOOKUP($B33,Data!$A$8:$DX$107,64+P$1,FALSE)),"")</f>
        <v/>
      </c>
      <c r="Q33" s="12" t="str">
        <f>IFERROR(IF($A33="","",VLOOKUP($B33,Data!$A$8:$DX$107,64+Q$1,FALSE)),"")</f>
        <v/>
      </c>
      <c r="R33" s="12" t="str">
        <f>IFERROR(IF($A33="","",VLOOKUP($B33,Data!$A$8:$DX$107,64+R$1,FALSE)),"")</f>
        <v/>
      </c>
      <c r="S33" s="12" t="str">
        <f>IFERROR(IF($A33="","",VLOOKUP($B33,Data!$A$8:$DX$107,64+S$1,FALSE)),"")</f>
        <v/>
      </c>
      <c r="T33" s="12" t="str">
        <f>IFERROR(IF($A33="","",VLOOKUP($B33,Data!$A$8:$DX$107,64+T$1,FALSE)),"")</f>
        <v/>
      </c>
      <c r="U33" s="12" t="str">
        <f>IFERROR(IF($A33="","",VLOOKUP($B33,Data!$A$8:$DX$107,64+U$1,FALSE)),"")</f>
        <v/>
      </c>
      <c r="V33" s="12" t="str">
        <f>IFERROR(IF($A33="","",VLOOKUP($B33,Data!$A$8:$DX$107,64+V$1,FALSE)),"")</f>
        <v/>
      </c>
      <c r="W33" s="12" t="str">
        <f>IFERROR(IF($A33="","",VLOOKUP($B33,Data!$A$8:$DX$107,64+W$1,FALSE)),"")</f>
        <v/>
      </c>
      <c r="X33" s="12" t="str">
        <f>IFERROR(IF($A33="","",VLOOKUP($B33,Data!$A$8:$DX$107,64+X$1,FALSE)),"")</f>
        <v/>
      </c>
      <c r="Y33" s="12" t="str">
        <f>IFERROR(IF($A33="","",VLOOKUP($B33,Data!$A$8:$DX$107,64+Y$1,FALSE)),"")</f>
        <v/>
      </c>
      <c r="Z33" s="12" t="str">
        <f>IFERROR(IF($A33="","",VLOOKUP($B33,Data!$A$8:$DX$107,64+Z$1,FALSE)),"")</f>
        <v/>
      </c>
      <c r="AA33" s="12" t="str">
        <f>IFERROR(IF($A33="","",VLOOKUP($B33,Data!$A$8:$DX$107,64+AA$1,FALSE)),"")</f>
        <v/>
      </c>
      <c r="AB33" s="12" t="str">
        <f>IFERROR(IF($A33="","",VLOOKUP($B33,Data!$A$8:$DX$107,64+AB$1,FALSE)),"")</f>
        <v/>
      </c>
      <c r="AC33" s="12" t="str">
        <f>IFERROR(IF($A33="","",VLOOKUP($B33,Data!$A$8:$DX$107,64+AC$1,FALSE)),"")</f>
        <v/>
      </c>
      <c r="AD33" s="12" t="str">
        <f>IFERROR(IF($A33="","",VLOOKUP($B33,Data!$A$8:$DX$107,64+AD$1,FALSE)),"")</f>
        <v/>
      </c>
      <c r="AE33" s="12" t="str">
        <f>IFERROR(IF($A33="","",VLOOKUP($B33,Data!$A$8:$DX$107,64+AE$1,FALSE)),"")</f>
        <v/>
      </c>
      <c r="AF33" s="12" t="str">
        <f>IFERROR(IF($A33="","",VLOOKUP($B33,Data!$A$8:$DX$107,64+AF$1,FALSE)),"")</f>
        <v/>
      </c>
      <c r="AG33" s="12" t="str">
        <f>IFERROR(IF($A33="","",VLOOKUP($B33,Data!$A$8:$DX$107,64+AG$1,FALSE)),"")</f>
        <v/>
      </c>
      <c r="AH33" s="12" t="str">
        <f>IFERROR(IF($A33="","",VLOOKUP($B33,Data!$A$8:$DX$107,64+AH$1,FALSE)),"")</f>
        <v/>
      </c>
      <c r="AI33" s="12" t="str">
        <f>IFERROR(IF($A33="","",VLOOKUP($B33,Data!$A$8:$DX$107,64+AI$1,FALSE)),"")</f>
        <v/>
      </c>
      <c r="AJ33" s="12" t="str">
        <f>IFERROR(IF($A33="","",VLOOKUP($B33,Data!$A$8:$DX$107,64+AJ$1,FALSE)),"")</f>
        <v/>
      </c>
      <c r="AK33" s="12" t="str">
        <f>IFERROR(IF($A33="","",VLOOKUP($B33,Data!$A$8:$DX$107,64+AK$1,FALSE)),"")</f>
        <v/>
      </c>
      <c r="AL33" s="12" t="str">
        <f>IFERROR(IF($A33="","",VLOOKUP($B33,Data!$A$8:$DX$107,64+AL$1,FALSE)),"")</f>
        <v/>
      </c>
      <c r="AM33" s="12" t="str">
        <f>IFERROR(IF($A33="","",VLOOKUP($B33,Data!$A$8:$DX$107,64+AM$1,FALSE)),"")</f>
        <v/>
      </c>
      <c r="AN33" s="12" t="str">
        <f>IFERROR(IF($A33="","",VLOOKUP($B33,Data!$A$8:$DX$107,64+AN$1,FALSE)),"")</f>
        <v/>
      </c>
      <c r="AO33" s="12" t="str">
        <f>IFERROR(IF($A33="","",VLOOKUP($B33,Data!$A$8:$DX$107,64+AO$1,FALSE)),"")</f>
        <v/>
      </c>
      <c r="AP33" s="12" t="str">
        <f>IFERROR(IF($A33="","",VLOOKUP($B33,Data!$A$8:$DX$107,64+AP$1,FALSE)),"")</f>
        <v/>
      </c>
      <c r="AQ33" s="12" t="str">
        <f>IFERROR(IF($A33="","",VLOOKUP($B33,Data!$A$8:$DX$107,64+AQ$1,FALSE)),"")</f>
        <v/>
      </c>
      <c r="AR33" s="12" t="str">
        <f>IFERROR(IF($A33="","",VLOOKUP($B33,Data!$A$8:$DX$107,64+AR$1,FALSE)),"")</f>
        <v/>
      </c>
      <c r="AS33" s="12" t="str">
        <f>IFERROR(IF($A33="","",VLOOKUP($B33,Data!$A$8:$DX$107,64+AS$1,FALSE)),"")</f>
        <v/>
      </c>
      <c r="AT33" s="12" t="str">
        <f>IFERROR(IF($A33="","",VLOOKUP($B33,Data!$A$8:$DX$107,64+AT$1,FALSE)),"")</f>
        <v/>
      </c>
      <c r="AU33" s="12" t="str">
        <f>IFERROR(IF($A33="","",VLOOKUP($B33,Data!$A$8:$DX$107,64+AU$1,FALSE)),"")</f>
        <v/>
      </c>
      <c r="AV33" s="12" t="str">
        <f>IFERROR(IF($A33="","",VLOOKUP($B33,Data!$A$8:$DX$107,64+AV$1,FALSE)),"")</f>
        <v/>
      </c>
      <c r="AW33" s="12" t="str">
        <f>IFERROR(IF($A33="","",VLOOKUP($B33,Data!$A$8:$DX$107,64+AW$1,FALSE)),"")</f>
        <v/>
      </c>
      <c r="AX33" s="12" t="str">
        <f>IFERROR(IF($A33="","",VLOOKUP($B33,Data!$A$8:$DX$107,64+AX$1,FALSE)),"")</f>
        <v/>
      </c>
      <c r="AY33" s="12" t="str">
        <f>IFERROR(IF($A33="","",VLOOKUP($B33,Data!$A$8:$DX$107,64+AY$1,FALSE)),"")</f>
        <v/>
      </c>
      <c r="AZ33" s="12" t="str">
        <f>IFERROR(IF($A33="","",VLOOKUP($B33,Data!$A$8:$DX$107,64+AZ$1,FALSE)),"")</f>
        <v/>
      </c>
      <c r="BA33" s="12" t="str">
        <f>IFERROR(IF($A33="","",VLOOKUP($B33,Data!$A$8:$DX$107,64+BA$1,FALSE)),"")</f>
        <v/>
      </c>
      <c r="BB33" s="12" t="str">
        <f>IFERROR(IF($A33="","",VLOOKUP($B33,Data!$A$8:$DX$107,64+BB$1,FALSE)),"")</f>
        <v/>
      </c>
      <c r="BC33" s="12" t="str">
        <f>IFERROR(IF($A33="","",VLOOKUP($B33,Data!$A$8:$DX$107,64+BC$1,FALSE)),"")</f>
        <v/>
      </c>
      <c r="BD33" s="12" t="str">
        <f>IFERROR(IF($A33="","",VLOOKUP($B33,Data!$A$8:$DX$107,64+BD$1,FALSE)),"")</f>
        <v/>
      </c>
      <c r="BE33" s="12" t="str">
        <f>IFERROR(IF($A33="","",VLOOKUP($B33,Data!$A$8:$DX$107,64+BE$1,FALSE)),"")</f>
        <v/>
      </c>
      <c r="BF33" s="12" t="str">
        <f>IFERROR(IF($A33="","",VLOOKUP($B33,Data!$A$8:$DX$107,64+BF$1,FALSE)),"")</f>
        <v/>
      </c>
      <c r="BG33" s="12" t="str">
        <f>IFERROR(IF($A33="","",VLOOKUP($B33,Data!$A$8:$DX$107,64+BG$1,FALSE)),"")</f>
        <v/>
      </c>
      <c r="BH33" s="12" t="str">
        <f>IFERROR(IF($A33="","",VLOOKUP($B33,Data!$A$8:$DX$107,64+BH$1,FALSE)),"")</f>
        <v/>
      </c>
      <c r="BI33" s="12" t="str">
        <f>IFERROR(IF($A33="","",VLOOKUP($B33,Data!$A$8:$DX$107,64+BI$1,FALSE)),"")</f>
        <v/>
      </c>
      <c r="BJ33" s="12" t="str">
        <f>IFERROR(IF($A33="","",VLOOKUP($B33,Data!$A$8:$DX$107,64+BJ$1,FALSE)),"")</f>
        <v/>
      </c>
      <c r="BK33" s="12" t="str">
        <f>IFERROR(IF($A33="","",VLOOKUP($B33,Data!$A$8:$DX$107,64+BK$1,FALSE)),"")</f>
        <v/>
      </c>
      <c r="BL33" s="12" t="str">
        <f>IFERROR(IF($A33="","",VLOOKUP($B33,Data!$A$8:$DX$107,125,FALSE)),"")</f>
        <v/>
      </c>
      <c r="BM33" s="12" t="str">
        <f>IFERROR(IF($A33="","",VLOOKUP($B33,Data!$A$8:$DX$107,126,FALSE)),"")</f>
        <v/>
      </c>
      <c r="BN33" s="31" t="str">
        <f>IFERROR(IF($A33="","",VLOOKUP($B33,Data!$A$8:$DX$107,127,FALSE)),"")</f>
        <v/>
      </c>
      <c r="BO33" s="12" t="str">
        <f>IF(A33="","",IF(B33&lt;=Registrasi!$E$7/2,"Atas",IF(B33&gt;(Registrasi!$E$7+1)/2,"Bawah","Tengah")))</f>
        <v/>
      </c>
      <c r="BP33" s="12" t="str">
        <f t="shared" si="3"/>
        <v/>
      </c>
      <c r="BQ33" s="12" t="str">
        <f t="shared" si="4"/>
        <v/>
      </c>
      <c r="BR33" s="12" t="str">
        <f t="shared" si="5"/>
        <v/>
      </c>
      <c r="BS33" s="12" t="str">
        <f t="shared" si="6"/>
        <v/>
      </c>
      <c r="BT33" s="12" t="str">
        <f t="shared" si="7"/>
        <v/>
      </c>
      <c r="BU33" s="12" t="str">
        <f t="shared" si="8"/>
        <v/>
      </c>
      <c r="BV33" s="12" t="str">
        <f t="shared" si="9"/>
        <v/>
      </c>
      <c r="BW33" s="12" t="str">
        <f t="shared" si="10"/>
        <v/>
      </c>
      <c r="BX33" s="12" t="str">
        <f t="shared" si="11"/>
        <v/>
      </c>
      <c r="BY33" s="12" t="str">
        <f t="shared" si="12"/>
        <v/>
      </c>
      <c r="BZ33" s="12" t="str">
        <f t="shared" si="13"/>
        <v/>
      </c>
      <c r="CA33" s="12" t="str">
        <f t="shared" si="14"/>
        <v/>
      </c>
      <c r="CB33" s="12" t="str">
        <f t="shared" si="15"/>
        <v/>
      </c>
      <c r="CC33" s="12" t="str">
        <f t="shared" si="16"/>
        <v/>
      </c>
      <c r="CD33" s="12" t="str">
        <f t="shared" si="17"/>
        <v/>
      </c>
      <c r="CE33" s="12" t="str">
        <f t="shared" si="18"/>
        <v/>
      </c>
      <c r="CF33" s="12" t="str">
        <f t="shared" si="19"/>
        <v/>
      </c>
      <c r="CG33" s="12" t="str">
        <f t="shared" si="20"/>
        <v/>
      </c>
      <c r="CH33" s="12" t="str">
        <f t="shared" si="21"/>
        <v/>
      </c>
      <c r="CI33" s="12" t="str">
        <f t="shared" si="22"/>
        <v/>
      </c>
      <c r="CJ33" s="12" t="str">
        <f t="shared" si="23"/>
        <v/>
      </c>
      <c r="CK33" s="12" t="str">
        <f t="shared" si="24"/>
        <v/>
      </c>
      <c r="CL33" s="12" t="str">
        <f t="shared" si="25"/>
        <v/>
      </c>
      <c r="CM33" s="12" t="str">
        <f t="shared" si="26"/>
        <v/>
      </c>
      <c r="CN33" s="12" t="str">
        <f t="shared" si="27"/>
        <v/>
      </c>
      <c r="CO33" s="12" t="str">
        <f t="shared" si="28"/>
        <v/>
      </c>
      <c r="CP33" s="12" t="str">
        <f t="shared" si="29"/>
        <v/>
      </c>
      <c r="CQ33" s="12" t="str">
        <f t="shared" si="30"/>
        <v/>
      </c>
      <c r="CR33" s="12" t="str">
        <f t="shared" si="31"/>
        <v/>
      </c>
      <c r="CS33" s="12" t="str">
        <f t="shared" si="32"/>
        <v/>
      </c>
      <c r="CT33" s="12" t="str">
        <f t="shared" si="33"/>
        <v/>
      </c>
      <c r="CU33" s="12" t="str">
        <f t="shared" si="34"/>
        <v/>
      </c>
      <c r="CV33" s="12" t="str">
        <f t="shared" si="35"/>
        <v/>
      </c>
      <c r="CW33" s="12" t="str">
        <f t="shared" si="36"/>
        <v/>
      </c>
      <c r="CX33" s="12" t="str">
        <f t="shared" si="37"/>
        <v/>
      </c>
      <c r="CY33" s="12" t="str">
        <f t="shared" si="38"/>
        <v/>
      </c>
      <c r="CZ33" s="12" t="str">
        <f t="shared" si="39"/>
        <v/>
      </c>
      <c r="DA33" s="12" t="str">
        <f t="shared" si="40"/>
        <v/>
      </c>
      <c r="DB33" s="12" t="str">
        <f t="shared" si="41"/>
        <v/>
      </c>
      <c r="DC33" s="12" t="str">
        <f t="shared" si="42"/>
        <v/>
      </c>
      <c r="DD33" s="12" t="str">
        <f t="shared" si="43"/>
        <v/>
      </c>
      <c r="DE33" s="12" t="str">
        <f t="shared" si="44"/>
        <v/>
      </c>
      <c r="DF33" s="12" t="str">
        <f t="shared" si="45"/>
        <v/>
      </c>
      <c r="DG33" s="12" t="str">
        <f t="shared" si="46"/>
        <v/>
      </c>
      <c r="DH33" s="12" t="str">
        <f t="shared" si="47"/>
        <v/>
      </c>
      <c r="DI33" s="12" t="str">
        <f t="shared" si="48"/>
        <v/>
      </c>
      <c r="DJ33" s="12" t="str">
        <f t="shared" si="49"/>
        <v/>
      </c>
      <c r="DK33" s="12" t="str">
        <f t="shared" si="50"/>
        <v/>
      </c>
      <c r="DL33" s="12" t="str">
        <f t="shared" si="51"/>
        <v/>
      </c>
      <c r="DM33" s="12" t="str">
        <f t="shared" si="52"/>
        <v/>
      </c>
      <c r="DN33" s="12" t="str">
        <f t="shared" si="53"/>
        <v/>
      </c>
      <c r="DO33" s="12" t="str">
        <f t="shared" si="54"/>
        <v/>
      </c>
      <c r="DP33" s="12" t="str">
        <f t="shared" si="55"/>
        <v/>
      </c>
      <c r="DQ33" s="12" t="str">
        <f t="shared" si="56"/>
        <v/>
      </c>
      <c r="DR33" s="12" t="str">
        <f t="shared" si="57"/>
        <v/>
      </c>
      <c r="DS33" s="12" t="str">
        <f t="shared" si="58"/>
        <v/>
      </c>
      <c r="DT33" s="12" t="str">
        <f t="shared" si="59"/>
        <v/>
      </c>
      <c r="DU33" s="12" t="str">
        <f t="shared" si="60"/>
        <v/>
      </c>
      <c r="DV33" s="12" t="str">
        <f t="shared" si="61"/>
        <v/>
      </c>
      <c r="DW33" s="12" t="str">
        <f t="shared" si="62"/>
        <v/>
      </c>
      <c r="DX33" s="12" t="str">
        <f t="shared" si="63"/>
        <v/>
      </c>
      <c r="DY33" s="12" t="str">
        <f t="shared" si="64"/>
        <v/>
      </c>
      <c r="DZ33" s="12" t="str">
        <f t="shared" si="65"/>
        <v/>
      </c>
      <c r="EA33" s="12" t="str">
        <f t="shared" si="66"/>
        <v/>
      </c>
      <c r="EB33" s="12" t="str">
        <f t="shared" si="67"/>
        <v/>
      </c>
      <c r="EC33" s="12" t="str">
        <f t="shared" si="68"/>
        <v/>
      </c>
      <c r="ED33" s="12" t="str">
        <f t="shared" si="69"/>
        <v/>
      </c>
      <c r="EE33" s="12" t="str">
        <f t="shared" si="70"/>
        <v/>
      </c>
      <c r="EF33" s="12" t="str">
        <f t="shared" si="71"/>
        <v/>
      </c>
      <c r="EG33" s="12" t="str">
        <f t="shared" si="72"/>
        <v/>
      </c>
      <c r="EH33" s="12" t="str">
        <f t="shared" si="73"/>
        <v/>
      </c>
      <c r="EI33" s="12" t="str">
        <f t="shared" si="74"/>
        <v/>
      </c>
      <c r="EJ33" s="12" t="str">
        <f t="shared" si="75"/>
        <v/>
      </c>
      <c r="EK33" s="12" t="str">
        <f t="shared" si="76"/>
        <v/>
      </c>
      <c r="EL33" s="12" t="str">
        <f t="shared" si="77"/>
        <v/>
      </c>
      <c r="EM33" s="12" t="str">
        <f t="shared" si="78"/>
        <v/>
      </c>
      <c r="EN33" s="12" t="str">
        <f t="shared" si="79"/>
        <v/>
      </c>
      <c r="EO33" s="12" t="str">
        <f t="shared" si="80"/>
        <v/>
      </c>
      <c r="EP33" s="12" t="str">
        <f t="shared" si="81"/>
        <v/>
      </c>
      <c r="EQ33" s="12" t="str">
        <f t="shared" si="82"/>
        <v/>
      </c>
      <c r="ER33" s="12" t="str">
        <f t="shared" si="83"/>
        <v/>
      </c>
      <c r="ES33" s="12" t="str">
        <f t="shared" si="84"/>
        <v/>
      </c>
      <c r="ET33" s="12" t="str">
        <f t="shared" si="85"/>
        <v/>
      </c>
      <c r="EU33" s="12" t="str">
        <f t="shared" si="86"/>
        <v/>
      </c>
      <c r="EV33" s="12" t="str">
        <f t="shared" si="87"/>
        <v/>
      </c>
      <c r="EW33" s="12" t="str">
        <f t="shared" si="88"/>
        <v/>
      </c>
      <c r="EX33" s="12" t="str">
        <f t="shared" si="89"/>
        <v/>
      </c>
      <c r="EY33" s="12" t="str">
        <f t="shared" si="90"/>
        <v/>
      </c>
      <c r="EZ33" s="12" t="str">
        <f t="shared" si="91"/>
        <v/>
      </c>
      <c r="FA33" s="12" t="str">
        <f t="shared" si="92"/>
        <v/>
      </c>
      <c r="FB33" s="12" t="str">
        <f t="shared" si="93"/>
        <v/>
      </c>
      <c r="FC33" s="12" t="str">
        <f t="shared" si="94"/>
        <v/>
      </c>
      <c r="FD33" s="12" t="str">
        <f t="shared" si="95"/>
        <v/>
      </c>
      <c r="FE33" s="12" t="str">
        <f t="shared" si="96"/>
        <v/>
      </c>
      <c r="FF33" s="12" t="str">
        <f t="shared" si="97"/>
        <v/>
      </c>
      <c r="FG33" s="12" t="str">
        <f t="shared" si="98"/>
        <v/>
      </c>
      <c r="FH33" s="12" t="str">
        <f t="shared" si="99"/>
        <v/>
      </c>
      <c r="FI33" s="12" t="str">
        <f t="shared" si="100"/>
        <v/>
      </c>
      <c r="FJ33" s="12" t="str">
        <f t="shared" si="101"/>
        <v/>
      </c>
      <c r="FK33" s="12" t="str">
        <f t="shared" si="102"/>
        <v/>
      </c>
      <c r="FL33" s="12" t="str">
        <f t="shared" si="103"/>
        <v/>
      </c>
      <c r="FM33" s="12" t="str">
        <f t="shared" si="104"/>
        <v/>
      </c>
      <c r="FN33" s="12" t="str">
        <f t="shared" si="105"/>
        <v/>
      </c>
      <c r="FO33" s="12" t="str">
        <f t="shared" si="106"/>
        <v/>
      </c>
      <c r="FP33" s="12" t="str">
        <f t="shared" si="107"/>
        <v/>
      </c>
      <c r="FQ33" s="12" t="str">
        <f t="shared" si="108"/>
        <v/>
      </c>
      <c r="FR33" s="12" t="str">
        <f t="shared" si="109"/>
        <v/>
      </c>
      <c r="FS33" s="12" t="str">
        <f t="shared" si="110"/>
        <v/>
      </c>
      <c r="FT33" s="12" t="str">
        <f t="shared" si="111"/>
        <v/>
      </c>
      <c r="FU33" s="12" t="str">
        <f t="shared" si="112"/>
        <v/>
      </c>
      <c r="FV33" s="12" t="str">
        <f t="shared" si="113"/>
        <v/>
      </c>
      <c r="FW33" s="12" t="str">
        <f t="shared" si="114"/>
        <v/>
      </c>
      <c r="FX33" s="12" t="str">
        <f t="shared" si="115"/>
        <v/>
      </c>
      <c r="FY33" s="12" t="str">
        <f t="shared" si="116"/>
        <v/>
      </c>
      <c r="FZ33" s="12" t="str">
        <f t="shared" si="117"/>
        <v/>
      </c>
      <c r="GA33" s="12" t="str">
        <f t="shared" si="118"/>
        <v/>
      </c>
      <c r="GB33" s="12" t="str">
        <f t="shared" si="119"/>
        <v/>
      </c>
      <c r="GC33" s="12" t="str">
        <f t="shared" si="120"/>
        <v/>
      </c>
      <c r="GD33" s="12" t="str">
        <f t="shared" si="121"/>
        <v/>
      </c>
      <c r="GE33" s="12" t="str">
        <f t="shared" si="122"/>
        <v/>
      </c>
    </row>
    <row r="34" spans="1:187" x14ac:dyDescent="0.25">
      <c r="A34" t="str">
        <f>Data!B40</f>
        <v/>
      </c>
      <c r="B34" s="12" t="str">
        <f t="shared" si="2"/>
        <v/>
      </c>
      <c r="C34" s="12" t="str">
        <f>IFERROR(IF(Data!B40="","",VLOOKUP(B34,Data!$A$8:$DX$107,3,FALSE)),"")</f>
        <v/>
      </c>
      <c r="D34" s="12" t="str">
        <f>IFERROR(IF($A34="","",VLOOKUP($B34,Data!$A$8:$DX$107,64+D$1,FALSE)),"")</f>
        <v/>
      </c>
      <c r="E34" s="12" t="str">
        <f>IFERROR(IF($A34="","",VLOOKUP($B34,Data!$A$8:$DX$107,64+E$1,FALSE)),"")</f>
        <v/>
      </c>
      <c r="F34" s="12" t="str">
        <f>IFERROR(IF($A34="","",VLOOKUP($B34,Data!$A$8:$DX$107,64+F$1,FALSE)),"")</f>
        <v/>
      </c>
      <c r="G34" s="12" t="str">
        <f>IFERROR(IF($A34="","",VLOOKUP($B34,Data!$A$8:$DX$107,64+G$1,FALSE)),"")</f>
        <v/>
      </c>
      <c r="H34" s="12" t="str">
        <f>IFERROR(IF($A34="","",VLOOKUP($B34,Data!$A$8:$DX$107,64+H$1,FALSE)),"")</f>
        <v/>
      </c>
      <c r="I34" s="12" t="str">
        <f>IFERROR(IF($A34="","",VLOOKUP($B34,Data!$A$8:$DX$107,64+I$1,FALSE)),"")</f>
        <v/>
      </c>
      <c r="J34" s="12" t="str">
        <f>IFERROR(IF($A34="","",VLOOKUP($B34,Data!$A$8:$DX$107,64+J$1,FALSE)),"")</f>
        <v/>
      </c>
      <c r="K34" s="12" t="str">
        <f>IFERROR(IF($A34="","",VLOOKUP($B34,Data!$A$8:$DX$107,64+K$1,FALSE)),"")</f>
        <v/>
      </c>
      <c r="L34" s="12" t="str">
        <f>IFERROR(IF($A34="","",VLOOKUP($B34,Data!$A$8:$DX$107,64+L$1,FALSE)),"")</f>
        <v/>
      </c>
      <c r="M34" s="12" t="str">
        <f>IFERROR(IF($A34="","",VLOOKUP($B34,Data!$A$8:$DX$107,64+M$1,FALSE)),"")</f>
        <v/>
      </c>
      <c r="N34" s="12" t="str">
        <f>IFERROR(IF($A34="","",VLOOKUP($B34,Data!$A$8:$DX$107,64+N$1,FALSE)),"")</f>
        <v/>
      </c>
      <c r="O34" s="12" t="str">
        <f>IFERROR(IF($A34="","",VLOOKUP($B34,Data!$A$8:$DX$107,64+O$1,FALSE)),"")</f>
        <v/>
      </c>
      <c r="P34" s="12" t="str">
        <f>IFERROR(IF($A34="","",VLOOKUP($B34,Data!$A$8:$DX$107,64+P$1,FALSE)),"")</f>
        <v/>
      </c>
      <c r="Q34" s="12" t="str">
        <f>IFERROR(IF($A34="","",VLOOKUP($B34,Data!$A$8:$DX$107,64+Q$1,FALSE)),"")</f>
        <v/>
      </c>
      <c r="R34" s="12" t="str">
        <f>IFERROR(IF($A34="","",VLOOKUP($B34,Data!$A$8:$DX$107,64+R$1,FALSE)),"")</f>
        <v/>
      </c>
      <c r="S34" s="12" t="str">
        <f>IFERROR(IF($A34="","",VLOOKUP($B34,Data!$A$8:$DX$107,64+S$1,FALSE)),"")</f>
        <v/>
      </c>
      <c r="T34" s="12" t="str">
        <f>IFERROR(IF($A34="","",VLOOKUP($B34,Data!$A$8:$DX$107,64+T$1,FALSE)),"")</f>
        <v/>
      </c>
      <c r="U34" s="12" t="str">
        <f>IFERROR(IF($A34="","",VLOOKUP($B34,Data!$A$8:$DX$107,64+U$1,FALSE)),"")</f>
        <v/>
      </c>
      <c r="V34" s="12" t="str">
        <f>IFERROR(IF($A34="","",VLOOKUP($B34,Data!$A$8:$DX$107,64+V$1,FALSE)),"")</f>
        <v/>
      </c>
      <c r="W34" s="12" t="str">
        <f>IFERROR(IF($A34="","",VLOOKUP($B34,Data!$A$8:$DX$107,64+W$1,FALSE)),"")</f>
        <v/>
      </c>
      <c r="X34" s="12" t="str">
        <f>IFERROR(IF($A34="","",VLOOKUP($B34,Data!$A$8:$DX$107,64+X$1,FALSE)),"")</f>
        <v/>
      </c>
      <c r="Y34" s="12" t="str">
        <f>IFERROR(IF($A34="","",VLOOKUP($B34,Data!$A$8:$DX$107,64+Y$1,FALSE)),"")</f>
        <v/>
      </c>
      <c r="Z34" s="12" t="str">
        <f>IFERROR(IF($A34="","",VLOOKUP($B34,Data!$A$8:$DX$107,64+Z$1,FALSE)),"")</f>
        <v/>
      </c>
      <c r="AA34" s="12" t="str">
        <f>IFERROR(IF($A34="","",VLOOKUP($B34,Data!$A$8:$DX$107,64+AA$1,FALSE)),"")</f>
        <v/>
      </c>
      <c r="AB34" s="12" t="str">
        <f>IFERROR(IF($A34="","",VLOOKUP($B34,Data!$A$8:$DX$107,64+AB$1,FALSE)),"")</f>
        <v/>
      </c>
      <c r="AC34" s="12" t="str">
        <f>IFERROR(IF($A34="","",VLOOKUP($B34,Data!$A$8:$DX$107,64+AC$1,FALSE)),"")</f>
        <v/>
      </c>
      <c r="AD34" s="12" t="str">
        <f>IFERROR(IF($A34="","",VLOOKUP($B34,Data!$A$8:$DX$107,64+AD$1,FALSE)),"")</f>
        <v/>
      </c>
      <c r="AE34" s="12" t="str">
        <f>IFERROR(IF($A34="","",VLOOKUP($B34,Data!$A$8:$DX$107,64+AE$1,FALSE)),"")</f>
        <v/>
      </c>
      <c r="AF34" s="12" t="str">
        <f>IFERROR(IF($A34="","",VLOOKUP($B34,Data!$A$8:$DX$107,64+AF$1,FALSE)),"")</f>
        <v/>
      </c>
      <c r="AG34" s="12" t="str">
        <f>IFERROR(IF($A34="","",VLOOKUP($B34,Data!$A$8:$DX$107,64+AG$1,FALSE)),"")</f>
        <v/>
      </c>
      <c r="AH34" s="12" t="str">
        <f>IFERROR(IF($A34="","",VLOOKUP($B34,Data!$A$8:$DX$107,64+AH$1,FALSE)),"")</f>
        <v/>
      </c>
      <c r="AI34" s="12" t="str">
        <f>IFERROR(IF($A34="","",VLOOKUP($B34,Data!$A$8:$DX$107,64+AI$1,FALSE)),"")</f>
        <v/>
      </c>
      <c r="AJ34" s="12" t="str">
        <f>IFERROR(IF($A34="","",VLOOKUP($B34,Data!$A$8:$DX$107,64+AJ$1,FALSE)),"")</f>
        <v/>
      </c>
      <c r="AK34" s="12" t="str">
        <f>IFERROR(IF($A34="","",VLOOKUP($B34,Data!$A$8:$DX$107,64+AK$1,FALSE)),"")</f>
        <v/>
      </c>
      <c r="AL34" s="12" t="str">
        <f>IFERROR(IF($A34="","",VLOOKUP($B34,Data!$A$8:$DX$107,64+AL$1,FALSE)),"")</f>
        <v/>
      </c>
      <c r="AM34" s="12" t="str">
        <f>IFERROR(IF($A34="","",VLOOKUP($B34,Data!$A$8:$DX$107,64+AM$1,FALSE)),"")</f>
        <v/>
      </c>
      <c r="AN34" s="12" t="str">
        <f>IFERROR(IF($A34="","",VLOOKUP($B34,Data!$A$8:$DX$107,64+AN$1,FALSE)),"")</f>
        <v/>
      </c>
      <c r="AO34" s="12" t="str">
        <f>IFERROR(IF($A34="","",VLOOKUP($B34,Data!$A$8:$DX$107,64+AO$1,FALSE)),"")</f>
        <v/>
      </c>
      <c r="AP34" s="12" t="str">
        <f>IFERROR(IF($A34="","",VLOOKUP($B34,Data!$A$8:$DX$107,64+AP$1,FALSE)),"")</f>
        <v/>
      </c>
      <c r="AQ34" s="12" t="str">
        <f>IFERROR(IF($A34="","",VLOOKUP($B34,Data!$A$8:$DX$107,64+AQ$1,FALSE)),"")</f>
        <v/>
      </c>
      <c r="AR34" s="12" t="str">
        <f>IFERROR(IF($A34="","",VLOOKUP($B34,Data!$A$8:$DX$107,64+AR$1,FALSE)),"")</f>
        <v/>
      </c>
      <c r="AS34" s="12" t="str">
        <f>IFERROR(IF($A34="","",VLOOKUP($B34,Data!$A$8:$DX$107,64+AS$1,FALSE)),"")</f>
        <v/>
      </c>
      <c r="AT34" s="12" t="str">
        <f>IFERROR(IF($A34="","",VLOOKUP($B34,Data!$A$8:$DX$107,64+AT$1,FALSE)),"")</f>
        <v/>
      </c>
      <c r="AU34" s="12" t="str">
        <f>IFERROR(IF($A34="","",VLOOKUP($B34,Data!$A$8:$DX$107,64+AU$1,FALSE)),"")</f>
        <v/>
      </c>
      <c r="AV34" s="12" t="str">
        <f>IFERROR(IF($A34="","",VLOOKUP($B34,Data!$A$8:$DX$107,64+AV$1,FALSE)),"")</f>
        <v/>
      </c>
      <c r="AW34" s="12" t="str">
        <f>IFERROR(IF($A34="","",VLOOKUP($B34,Data!$A$8:$DX$107,64+AW$1,FALSE)),"")</f>
        <v/>
      </c>
      <c r="AX34" s="12" t="str">
        <f>IFERROR(IF($A34="","",VLOOKUP($B34,Data!$A$8:$DX$107,64+AX$1,FALSE)),"")</f>
        <v/>
      </c>
      <c r="AY34" s="12" t="str">
        <f>IFERROR(IF($A34="","",VLOOKUP($B34,Data!$A$8:$DX$107,64+AY$1,FALSE)),"")</f>
        <v/>
      </c>
      <c r="AZ34" s="12" t="str">
        <f>IFERROR(IF($A34="","",VLOOKUP($B34,Data!$A$8:$DX$107,64+AZ$1,FALSE)),"")</f>
        <v/>
      </c>
      <c r="BA34" s="12" t="str">
        <f>IFERROR(IF($A34="","",VLOOKUP($B34,Data!$A$8:$DX$107,64+BA$1,FALSE)),"")</f>
        <v/>
      </c>
      <c r="BB34" s="12" t="str">
        <f>IFERROR(IF($A34="","",VLOOKUP($B34,Data!$A$8:$DX$107,64+BB$1,FALSE)),"")</f>
        <v/>
      </c>
      <c r="BC34" s="12" t="str">
        <f>IFERROR(IF($A34="","",VLOOKUP($B34,Data!$A$8:$DX$107,64+BC$1,FALSE)),"")</f>
        <v/>
      </c>
      <c r="BD34" s="12" t="str">
        <f>IFERROR(IF($A34="","",VLOOKUP($B34,Data!$A$8:$DX$107,64+BD$1,FALSE)),"")</f>
        <v/>
      </c>
      <c r="BE34" s="12" t="str">
        <f>IFERROR(IF($A34="","",VLOOKUP($B34,Data!$A$8:$DX$107,64+BE$1,FALSE)),"")</f>
        <v/>
      </c>
      <c r="BF34" s="12" t="str">
        <f>IFERROR(IF($A34="","",VLOOKUP($B34,Data!$A$8:$DX$107,64+BF$1,FALSE)),"")</f>
        <v/>
      </c>
      <c r="BG34" s="12" t="str">
        <f>IFERROR(IF($A34="","",VLOOKUP($B34,Data!$A$8:$DX$107,64+BG$1,FALSE)),"")</f>
        <v/>
      </c>
      <c r="BH34" s="12" t="str">
        <f>IFERROR(IF($A34="","",VLOOKUP($B34,Data!$A$8:$DX$107,64+BH$1,FALSE)),"")</f>
        <v/>
      </c>
      <c r="BI34" s="12" t="str">
        <f>IFERROR(IF($A34="","",VLOOKUP($B34,Data!$A$8:$DX$107,64+BI$1,FALSE)),"")</f>
        <v/>
      </c>
      <c r="BJ34" s="12" t="str">
        <f>IFERROR(IF($A34="","",VLOOKUP($B34,Data!$A$8:$DX$107,64+BJ$1,FALSE)),"")</f>
        <v/>
      </c>
      <c r="BK34" s="12" t="str">
        <f>IFERROR(IF($A34="","",VLOOKUP($B34,Data!$A$8:$DX$107,64+BK$1,FALSE)),"")</f>
        <v/>
      </c>
      <c r="BL34" s="12" t="str">
        <f>IFERROR(IF($A34="","",VLOOKUP($B34,Data!$A$8:$DX$107,125,FALSE)),"")</f>
        <v/>
      </c>
      <c r="BM34" s="12" t="str">
        <f>IFERROR(IF($A34="","",VLOOKUP($B34,Data!$A$8:$DX$107,126,FALSE)),"")</f>
        <v/>
      </c>
      <c r="BN34" s="31" t="str">
        <f>IFERROR(IF($A34="","",VLOOKUP($B34,Data!$A$8:$DX$107,127,FALSE)),"")</f>
        <v/>
      </c>
      <c r="BO34" s="12" t="str">
        <f>IF(A34="","",IF(B34&lt;=Registrasi!$E$7/2,"Atas",IF(B34&gt;(Registrasi!$E$7+1)/2,"Bawah","Tengah")))</f>
        <v/>
      </c>
      <c r="BP34" s="12" t="str">
        <f t="shared" si="3"/>
        <v/>
      </c>
      <c r="BQ34" s="12" t="str">
        <f t="shared" si="4"/>
        <v/>
      </c>
      <c r="BR34" s="12" t="str">
        <f t="shared" si="5"/>
        <v/>
      </c>
      <c r="BS34" s="12" t="str">
        <f t="shared" si="6"/>
        <v/>
      </c>
      <c r="BT34" s="12" t="str">
        <f t="shared" si="7"/>
        <v/>
      </c>
      <c r="BU34" s="12" t="str">
        <f t="shared" si="8"/>
        <v/>
      </c>
      <c r="BV34" s="12" t="str">
        <f t="shared" si="9"/>
        <v/>
      </c>
      <c r="BW34" s="12" t="str">
        <f t="shared" si="10"/>
        <v/>
      </c>
      <c r="BX34" s="12" t="str">
        <f t="shared" si="11"/>
        <v/>
      </c>
      <c r="BY34" s="12" t="str">
        <f t="shared" si="12"/>
        <v/>
      </c>
      <c r="BZ34" s="12" t="str">
        <f t="shared" si="13"/>
        <v/>
      </c>
      <c r="CA34" s="12" t="str">
        <f t="shared" si="14"/>
        <v/>
      </c>
      <c r="CB34" s="12" t="str">
        <f t="shared" si="15"/>
        <v/>
      </c>
      <c r="CC34" s="12" t="str">
        <f t="shared" si="16"/>
        <v/>
      </c>
      <c r="CD34" s="12" t="str">
        <f t="shared" si="17"/>
        <v/>
      </c>
      <c r="CE34" s="12" t="str">
        <f t="shared" si="18"/>
        <v/>
      </c>
      <c r="CF34" s="12" t="str">
        <f t="shared" si="19"/>
        <v/>
      </c>
      <c r="CG34" s="12" t="str">
        <f t="shared" si="20"/>
        <v/>
      </c>
      <c r="CH34" s="12" t="str">
        <f t="shared" si="21"/>
        <v/>
      </c>
      <c r="CI34" s="12" t="str">
        <f t="shared" si="22"/>
        <v/>
      </c>
      <c r="CJ34" s="12" t="str">
        <f t="shared" si="23"/>
        <v/>
      </c>
      <c r="CK34" s="12" t="str">
        <f t="shared" si="24"/>
        <v/>
      </c>
      <c r="CL34" s="12" t="str">
        <f t="shared" si="25"/>
        <v/>
      </c>
      <c r="CM34" s="12" t="str">
        <f t="shared" si="26"/>
        <v/>
      </c>
      <c r="CN34" s="12" t="str">
        <f t="shared" si="27"/>
        <v/>
      </c>
      <c r="CO34" s="12" t="str">
        <f t="shared" si="28"/>
        <v/>
      </c>
      <c r="CP34" s="12" t="str">
        <f t="shared" si="29"/>
        <v/>
      </c>
      <c r="CQ34" s="12" t="str">
        <f t="shared" si="30"/>
        <v/>
      </c>
      <c r="CR34" s="12" t="str">
        <f t="shared" si="31"/>
        <v/>
      </c>
      <c r="CS34" s="12" t="str">
        <f t="shared" si="32"/>
        <v/>
      </c>
      <c r="CT34" s="12" t="str">
        <f t="shared" si="33"/>
        <v/>
      </c>
      <c r="CU34" s="12" t="str">
        <f t="shared" si="34"/>
        <v/>
      </c>
      <c r="CV34" s="12" t="str">
        <f t="shared" si="35"/>
        <v/>
      </c>
      <c r="CW34" s="12" t="str">
        <f t="shared" si="36"/>
        <v/>
      </c>
      <c r="CX34" s="12" t="str">
        <f t="shared" si="37"/>
        <v/>
      </c>
      <c r="CY34" s="12" t="str">
        <f t="shared" si="38"/>
        <v/>
      </c>
      <c r="CZ34" s="12" t="str">
        <f t="shared" si="39"/>
        <v/>
      </c>
      <c r="DA34" s="12" t="str">
        <f t="shared" si="40"/>
        <v/>
      </c>
      <c r="DB34" s="12" t="str">
        <f t="shared" si="41"/>
        <v/>
      </c>
      <c r="DC34" s="12" t="str">
        <f t="shared" si="42"/>
        <v/>
      </c>
      <c r="DD34" s="12" t="str">
        <f t="shared" si="43"/>
        <v/>
      </c>
      <c r="DE34" s="12" t="str">
        <f t="shared" si="44"/>
        <v/>
      </c>
      <c r="DF34" s="12" t="str">
        <f t="shared" si="45"/>
        <v/>
      </c>
      <c r="DG34" s="12" t="str">
        <f t="shared" si="46"/>
        <v/>
      </c>
      <c r="DH34" s="12" t="str">
        <f t="shared" si="47"/>
        <v/>
      </c>
      <c r="DI34" s="12" t="str">
        <f t="shared" si="48"/>
        <v/>
      </c>
      <c r="DJ34" s="12" t="str">
        <f t="shared" si="49"/>
        <v/>
      </c>
      <c r="DK34" s="12" t="str">
        <f t="shared" si="50"/>
        <v/>
      </c>
      <c r="DL34" s="12" t="str">
        <f t="shared" si="51"/>
        <v/>
      </c>
      <c r="DM34" s="12" t="str">
        <f t="shared" si="52"/>
        <v/>
      </c>
      <c r="DN34" s="12" t="str">
        <f t="shared" si="53"/>
        <v/>
      </c>
      <c r="DO34" s="12" t="str">
        <f t="shared" si="54"/>
        <v/>
      </c>
      <c r="DP34" s="12" t="str">
        <f t="shared" si="55"/>
        <v/>
      </c>
      <c r="DQ34" s="12" t="str">
        <f t="shared" si="56"/>
        <v/>
      </c>
      <c r="DR34" s="12" t="str">
        <f t="shared" si="57"/>
        <v/>
      </c>
      <c r="DS34" s="12" t="str">
        <f t="shared" si="58"/>
        <v/>
      </c>
      <c r="DT34" s="12" t="str">
        <f t="shared" si="59"/>
        <v/>
      </c>
      <c r="DU34" s="12" t="str">
        <f t="shared" si="60"/>
        <v/>
      </c>
      <c r="DV34" s="12" t="str">
        <f t="shared" si="61"/>
        <v/>
      </c>
      <c r="DW34" s="12" t="str">
        <f t="shared" si="62"/>
        <v/>
      </c>
      <c r="DX34" s="12" t="str">
        <f t="shared" si="63"/>
        <v/>
      </c>
      <c r="DY34" s="12" t="str">
        <f t="shared" si="64"/>
        <v/>
      </c>
      <c r="DZ34" s="12" t="str">
        <f t="shared" si="65"/>
        <v/>
      </c>
      <c r="EA34" s="12" t="str">
        <f t="shared" si="66"/>
        <v/>
      </c>
      <c r="EB34" s="12" t="str">
        <f t="shared" si="67"/>
        <v/>
      </c>
      <c r="EC34" s="12" t="str">
        <f t="shared" si="68"/>
        <v/>
      </c>
      <c r="ED34" s="12" t="str">
        <f t="shared" si="69"/>
        <v/>
      </c>
      <c r="EE34" s="12" t="str">
        <f t="shared" si="70"/>
        <v/>
      </c>
      <c r="EF34" s="12" t="str">
        <f t="shared" si="71"/>
        <v/>
      </c>
      <c r="EG34" s="12" t="str">
        <f t="shared" si="72"/>
        <v/>
      </c>
      <c r="EH34" s="12" t="str">
        <f t="shared" si="73"/>
        <v/>
      </c>
      <c r="EI34" s="12" t="str">
        <f t="shared" si="74"/>
        <v/>
      </c>
      <c r="EJ34" s="12" t="str">
        <f t="shared" si="75"/>
        <v/>
      </c>
      <c r="EK34" s="12" t="str">
        <f t="shared" si="76"/>
        <v/>
      </c>
      <c r="EL34" s="12" t="str">
        <f t="shared" si="77"/>
        <v/>
      </c>
      <c r="EM34" s="12" t="str">
        <f t="shared" si="78"/>
        <v/>
      </c>
      <c r="EN34" s="12" t="str">
        <f t="shared" si="79"/>
        <v/>
      </c>
      <c r="EO34" s="12" t="str">
        <f t="shared" si="80"/>
        <v/>
      </c>
      <c r="EP34" s="12" t="str">
        <f t="shared" si="81"/>
        <v/>
      </c>
      <c r="EQ34" s="12" t="str">
        <f t="shared" si="82"/>
        <v/>
      </c>
      <c r="ER34" s="12" t="str">
        <f t="shared" si="83"/>
        <v/>
      </c>
      <c r="ES34" s="12" t="str">
        <f t="shared" si="84"/>
        <v/>
      </c>
      <c r="ET34" s="12" t="str">
        <f t="shared" si="85"/>
        <v/>
      </c>
      <c r="EU34" s="12" t="str">
        <f t="shared" si="86"/>
        <v/>
      </c>
      <c r="EV34" s="12" t="str">
        <f t="shared" si="87"/>
        <v/>
      </c>
      <c r="EW34" s="12" t="str">
        <f t="shared" si="88"/>
        <v/>
      </c>
      <c r="EX34" s="12" t="str">
        <f t="shared" si="89"/>
        <v/>
      </c>
      <c r="EY34" s="12" t="str">
        <f t="shared" si="90"/>
        <v/>
      </c>
      <c r="EZ34" s="12" t="str">
        <f t="shared" si="91"/>
        <v/>
      </c>
      <c r="FA34" s="12" t="str">
        <f t="shared" si="92"/>
        <v/>
      </c>
      <c r="FB34" s="12" t="str">
        <f t="shared" si="93"/>
        <v/>
      </c>
      <c r="FC34" s="12" t="str">
        <f t="shared" si="94"/>
        <v/>
      </c>
      <c r="FD34" s="12" t="str">
        <f t="shared" si="95"/>
        <v/>
      </c>
      <c r="FE34" s="12" t="str">
        <f t="shared" si="96"/>
        <v/>
      </c>
      <c r="FF34" s="12" t="str">
        <f t="shared" si="97"/>
        <v/>
      </c>
      <c r="FG34" s="12" t="str">
        <f t="shared" si="98"/>
        <v/>
      </c>
      <c r="FH34" s="12" t="str">
        <f t="shared" si="99"/>
        <v/>
      </c>
      <c r="FI34" s="12" t="str">
        <f t="shared" si="100"/>
        <v/>
      </c>
      <c r="FJ34" s="12" t="str">
        <f t="shared" si="101"/>
        <v/>
      </c>
      <c r="FK34" s="12" t="str">
        <f t="shared" si="102"/>
        <v/>
      </c>
      <c r="FL34" s="12" t="str">
        <f t="shared" si="103"/>
        <v/>
      </c>
      <c r="FM34" s="12" t="str">
        <f t="shared" si="104"/>
        <v/>
      </c>
      <c r="FN34" s="12" t="str">
        <f t="shared" si="105"/>
        <v/>
      </c>
      <c r="FO34" s="12" t="str">
        <f t="shared" si="106"/>
        <v/>
      </c>
      <c r="FP34" s="12" t="str">
        <f t="shared" si="107"/>
        <v/>
      </c>
      <c r="FQ34" s="12" t="str">
        <f t="shared" si="108"/>
        <v/>
      </c>
      <c r="FR34" s="12" t="str">
        <f t="shared" si="109"/>
        <v/>
      </c>
      <c r="FS34" s="12" t="str">
        <f t="shared" si="110"/>
        <v/>
      </c>
      <c r="FT34" s="12" t="str">
        <f t="shared" si="111"/>
        <v/>
      </c>
      <c r="FU34" s="12" t="str">
        <f t="shared" si="112"/>
        <v/>
      </c>
      <c r="FV34" s="12" t="str">
        <f t="shared" si="113"/>
        <v/>
      </c>
      <c r="FW34" s="12" t="str">
        <f t="shared" si="114"/>
        <v/>
      </c>
      <c r="FX34" s="12" t="str">
        <f t="shared" si="115"/>
        <v/>
      </c>
      <c r="FY34" s="12" t="str">
        <f t="shared" si="116"/>
        <v/>
      </c>
      <c r="FZ34" s="12" t="str">
        <f t="shared" si="117"/>
        <v/>
      </c>
      <c r="GA34" s="12" t="str">
        <f t="shared" si="118"/>
        <v/>
      </c>
      <c r="GB34" s="12" t="str">
        <f t="shared" si="119"/>
        <v/>
      </c>
      <c r="GC34" s="12" t="str">
        <f t="shared" si="120"/>
        <v/>
      </c>
      <c r="GD34" s="12" t="str">
        <f t="shared" si="121"/>
        <v/>
      </c>
      <c r="GE34" s="12" t="str">
        <f t="shared" si="122"/>
        <v/>
      </c>
    </row>
    <row r="35" spans="1:187" x14ac:dyDescent="0.25">
      <c r="A35" t="str">
        <f>Data!B41</f>
        <v/>
      </c>
      <c r="B35" s="12" t="str">
        <f t="shared" si="2"/>
        <v/>
      </c>
      <c r="C35" s="12" t="str">
        <f>IFERROR(IF(Data!B41="","",VLOOKUP(B35,Data!$A$8:$DX$107,3,FALSE)),"")</f>
        <v/>
      </c>
      <c r="D35" s="12" t="str">
        <f>IFERROR(IF($A35="","",VLOOKUP($B35,Data!$A$8:$DX$107,64+D$1,FALSE)),"")</f>
        <v/>
      </c>
      <c r="E35" s="12" t="str">
        <f>IFERROR(IF($A35="","",VLOOKUP($B35,Data!$A$8:$DX$107,64+E$1,FALSE)),"")</f>
        <v/>
      </c>
      <c r="F35" s="12" t="str">
        <f>IFERROR(IF($A35="","",VLOOKUP($B35,Data!$A$8:$DX$107,64+F$1,FALSE)),"")</f>
        <v/>
      </c>
      <c r="G35" s="12" t="str">
        <f>IFERROR(IF($A35="","",VLOOKUP($B35,Data!$A$8:$DX$107,64+G$1,FALSE)),"")</f>
        <v/>
      </c>
      <c r="H35" s="12" t="str">
        <f>IFERROR(IF($A35="","",VLOOKUP($B35,Data!$A$8:$DX$107,64+H$1,FALSE)),"")</f>
        <v/>
      </c>
      <c r="I35" s="12" t="str">
        <f>IFERROR(IF($A35="","",VLOOKUP($B35,Data!$A$8:$DX$107,64+I$1,FALSE)),"")</f>
        <v/>
      </c>
      <c r="J35" s="12" t="str">
        <f>IFERROR(IF($A35="","",VLOOKUP($B35,Data!$A$8:$DX$107,64+J$1,FALSE)),"")</f>
        <v/>
      </c>
      <c r="K35" s="12" t="str">
        <f>IFERROR(IF($A35="","",VLOOKUP($B35,Data!$A$8:$DX$107,64+K$1,FALSE)),"")</f>
        <v/>
      </c>
      <c r="L35" s="12" t="str">
        <f>IFERROR(IF($A35="","",VLOOKUP($B35,Data!$A$8:$DX$107,64+L$1,FALSE)),"")</f>
        <v/>
      </c>
      <c r="M35" s="12" t="str">
        <f>IFERROR(IF($A35="","",VLOOKUP($B35,Data!$A$8:$DX$107,64+M$1,FALSE)),"")</f>
        <v/>
      </c>
      <c r="N35" s="12" t="str">
        <f>IFERROR(IF($A35="","",VLOOKUP($B35,Data!$A$8:$DX$107,64+N$1,FALSE)),"")</f>
        <v/>
      </c>
      <c r="O35" s="12" t="str">
        <f>IFERROR(IF($A35="","",VLOOKUP($B35,Data!$A$8:$DX$107,64+O$1,FALSE)),"")</f>
        <v/>
      </c>
      <c r="P35" s="12" t="str">
        <f>IFERROR(IF($A35="","",VLOOKUP($B35,Data!$A$8:$DX$107,64+P$1,FALSE)),"")</f>
        <v/>
      </c>
      <c r="Q35" s="12" t="str">
        <f>IFERROR(IF($A35="","",VLOOKUP($B35,Data!$A$8:$DX$107,64+Q$1,FALSE)),"")</f>
        <v/>
      </c>
      <c r="R35" s="12" t="str">
        <f>IFERROR(IF($A35="","",VLOOKUP($B35,Data!$A$8:$DX$107,64+R$1,FALSE)),"")</f>
        <v/>
      </c>
      <c r="S35" s="12" t="str">
        <f>IFERROR(IF($A35="","",VLOOKUP($B35,Data!$A$8:$DX$107,64+S$1,FALSE)),"")</f>
        <v/>
      </c>
      <c r="T35" s="12" t="str">
        <f>IFERROR(IF($A35="","",VLOOKUP($B35,Data!$A$8:$DX$107,64+T$1,FALSE)),"")</f>
        <v/>
      </c>
      <c r="U35" s="12" t="str">
        <f>IFERROR(IF($A35="","",VLOOKUP($B35,Data!$A$8:$DX$107,64+U$1,FALSE)),"")</f>
        <v/>
      </c>
      <c r="V35" s="12" t="str">
        <f>IFERROR(IF($A35="","",VLOOKUP($B35,Data!$A$8:$DX$107,64+V$1,FALSE)),"")</f>
        <v/>
      </c>
      <c r="W35" s="12" t="str">
        <f>IFERROR(IF($A35="","",VLOOKUP($B35,Data!$A$8:$DX$107,64+W$1,FALSE)),"")</f>
        <v/>
      </c>
      <c r="X35" s="12" t="str">
        <f>IFERROR(IF($A35="","",VLOOKUP($B35,Data!$A$8:$DX$107,64+X$1,FALSE)),"")</f>
        <v/>
      </c>
      <c r="Y35" s="12" t="str">
        <f>IFERROR(IF($A35="","",VLOOKUP($B35,Data!$A$8:$DX$107,64+Y$1,FALSE)),"")</f>
        <v/>
      </c>
      <c r="Z35" s="12" t="str">
        <f>IFERROR(IF($A35="","",VLOOKUP($B35,Data!$A$8:$DX$107,64+Z$1,FALSE)),"")</f>
        <v/>
      </c>
      <c r="AA35" s="12" t="str">
        <f>IFERROR(IF($A35="","",VLOOKUP($B35,Data!$A$8:$DX$107,64+AA$1,FALSE)),"")</f>
        <v/>
      </c>
      <c r="AB35" s="12" t="str">
        <f>IFERROR(IF($A35="","",VLOOKUP($B35,Data!$A$8:$DX$107,64+AB$1,FALSE)),"")</f>
        <v/>
      </c>
      <c r="AC35" s="12" t="str">
        <f>IFERROR(IF($A35="","",VLOOKUP($B35,Data!$A$8:$DX$107,64+AC$1,FALSE)),"")</f>
        <v/>
      </c>
      <c r="AD35" s="12" t="str">
        <f>IFERROR(IF($A35="","",VLOOKUP($B35,Data!$A$8:$DX$107,64+AD$1,FALSE)),"")</f>
        <v/>
      </c>
      <c r="AE35" s="12" t="str">
        <f>IFERROR(IF($A35="","",VLOOKUP($B35,Data!$A$8:$DX$107,64+AE$1,FALSE)),"")</f>
        <v/>
      </c>
      <c r="AF35" s="12" t="str">
        <f>IFERROR(IF($A35="","",VLOOKUP($B35,Data!$A$8:$DX$107,64+AF$1,FALSE)),"")</f>
        <v/>
      </c>
      <c r="AG35" s="12" t="str">
        <f>IFERROR(IF($A35="","",VLOOKUP($B35,Data!$A$8:$DX$107,64+AG$1,FALSE)),"")</f>
        <v/>
      </c>
      <c r="AH35" s="12" t="str">
        <f>IFERROR(IF($A35="","",VLOOKUP($B35,Data!$A$8:$DX$107,64+AH$1,FALSE)),"")</f>
        <v/>
      </c>
      <c r="AI35" s="12" t="str">
        <f>IFERROR(IF($A35="","",VLOOKUP($B35,Data!$A$8:$DX$107,64+AI$1,FALSE)),"")</f>
        <v/>
      </c>
      <c r="AJ35" s="12" t="str">
        <f>IFERROR(IF($A35="","",VLOOKUP($B35,Data!$A$8:$DX$107,64+AJ$1,FALSE)),"")</f>
        <v/>
      </c>
      <c r="AK35" s="12" t="str">
        <f>IFERROR(IF($A35="","",VLOOKUP($B35,Data!$A$8:$DX$107,64+AK$1,FALSE)),"")</f>
        <v/>
      </c>
      <c r="AL35" s="12" t="str">
        <f>IFERROR(IF($A35="","",VLOOKUP($B35,Data!$A$8:$DX$107,64+AL$1,FALSE)),"")</f>
        <v/>
      </c>
      <c r="AM35" s="12" t="str">
        <f>IFERROR(IF($A35="","",VLOOKUP($B35,Data!$A$8:$DX$107,64+AM$1,FALSE)),"")</f>
        <v/>
      </c>
      <c r="AN35" s="12" t="str">
        <f>IFERROR(IF($A35="","",VLOOKUP($B35,Data!$A$8:$DX$107,64+AN$1,FALSE)),"")</f>
        <v/>
      </c>
      <c r="AO35" s="12" t="str">
        <f>IFERROR(IF($A35="","",VLOOKUP($B35,Data!$A$8:$DX$107,64+AO$1,FALSE)),"")</f>
        <v/>
      </c>
      <c r="AP35" s="12" t="str">
        <f>IFERROR(IF($A35="","",VLOOKUP($B35,Data!$A$8:$DX$107,64+AP$1,FALSE)),"")</f>
        <v/>
      </c>
      <c r="AQ35" s="12" t="str">
        <f>IFERROR(IF($A35="","",VLOOKUP($B35,Data!$A$8:$DX$107,64+AQ$1,FALSE)),"")</f>
        <v/>
      </c>
      <c r="AR35" s="12" t="str">
        <f>IFERROR(IF($A35="","",VLOOKUP($B35,Data!$A$8:$DX$107,64+AR$1,FALSE)),"")</f>
        <v/>
      </c>
      <c r="AS35" s="12" t="str">
        <f>IFERROR(IF($A35="","",VLOOKUP($B35,Data!$A$8:$DX$107,64+AS$1,FALSE)),"")</f>
        <v/>
      </c>
      <c r="AT35" s="12" t="str">
        <f>IFERROR(IF($A35="","",VLOOKUP($B35,Data!$A$8:$DX$107,64+AT$1,FALSE)),"")</f>
        <v/>
      </c>
      <c r="AU35" s="12" t="str">
        <f>IFERROR(IF($A35="","",VLOOKUP($B35,Data!$A$8:$DX$107,64+AU$1,FALSE)),"")</f>
        <v/>
      </c>
      <c r="AV35" s="12" t="str">
        <f>IFERROR(IF($A35="","",VLOOKUP($B35,Data!$A$8:$DX$107,64+AV$1,FALSE)),"")</f>
        <v/>
      </c>
      <c r="AW35" s="12" t="str">
        <f>IFERROR(IF($A35="","",VLOOKUP($B35,Data!$A$8:$DX$107,64+AW$1,FALSE)),"")</f>
        <v/>
      </c>
      <c r="AX35" s="12" t="str">
        <f>IFERROR(IF($A35="","",VLOOKUP($B35,Data!$A$8:$DX$107,64+AX$1,FALSE)),"")</f>
        <v/>
      </c>
      <c r="AY35" s="12" t="str">
        <f>IFERROR(IF($A35="","",VLOOKUP($B35,Data!$A$8:$DX$107,64+AY$1,FALSE)),"")</f>
        <v/>
      </c>
      <c r="AZ35" s="12" t="str">
        <f>IFERROR(IF($A35="","",VLOOKUP($B35,Data!$A$8:$DX$107,64+AZ$1,FALSE)),"")</f>
        <v/>
      </c>
      <c r="BA35" s="12" t="str">
        <f>IFERROR(IF($A35="","",VLOOKUP($B35,Data!$A$8:$DX$107,64+BA$1,FALSE)),"")</f>
        <v/>
      </c>
      <c r="BB35" s="12" t="str">
        <f>IFERROR(IF($A35="","",VLOOKUP($B35,Data!$A$8:$DX$107,64+BB$1,FALSE)),"")</f>
        <v/>
      </c>
      <c r="BC35" s="12" t="str">
        <f>IFERROR(IF($A35="","",VLOOKUP($B35,Data!$A$8:$DX$107,64+BC$1,FALSE)),"")</f>
        <v/>
      </c>
      <c r="BD35" s="12" t="str">
        <f>IFERROR(IF($A35="","",VLOOKUP($B35,Data!$A$8:$DX$107,64+BD$1,FALSE)),"")</f>
        <v/>
      </c>
      <c r="BE35" s="12" t="str">
        <f>IFERROR(IF($A35="","",VLOOKUP($B35,Data!$A$8:$DX$107,64+BE$1,FALSE)),"")</f>
        <v/>
      </c>
      <c r="BF35" s="12" t="str">
        <f>IFERROR(IF($A35="","",VLOOKUP($B35,Data!$A$8:$DX$107,64+BF$1,FALSE)),"")</f>
        <v/>
      </c>
      <c r="BG35" s="12" t="str">
        <f>IFERROR(IF($A35="","",VLOOKUP($B35,Data!$A$8:$DX$107,64+BG$1,FALSE)),"")</f>
        <v/>
      </c>
      <c r="BH35" s="12" t="str">
        <f>IFERROR(IF($A35="","",VLOOKUP($B35,Data!$A$8:$DX$107,64+BH$1,FALSE)),"")</f>
        <v/>
      </c>
      <c r="BI35" s="12" t="str">
        <f>IFERROR(IF($A35="","",VLOOKUP($B35,Data!$A$8:$DX$107,64+BI$1,FALSE)),"")</f>
        <v/>
      </c>
      <c r="BJ35" s="12" t="str">
        <f>IFERROR(IF($A35="","",VLOOKUP($B35,Data!$A$8:$DX$107,64+BJ$1,FALSE)),"")</f>
        <v/>
      </c>
      <c r="BK35" s="12" t="str">
        <f>IFERROR(IF($A35="","",VLOOKUP($B35,Data!$A$8:$DX$107,64+BK$1,FALSE)),"")</f>
        <v/>
      </c>
      <c r="BL35" s="12" t="str">
        <f>IFERROR(IF($A35="","",VLOOKUP($B35,Data!$A$8:$DX$107,125,FALSE)),"")</f>
        <v/>
      </c>
      <c r="BM35" s="12" t="str">
        <f>IFERROR(IF($A35="","",VLOOKUP($B35,Data!$A$8:$DX$107,126,FALSE)),"")</f>
        <v/>
      </c>
      <c r="BN35" s="31" t="str">
        <f>IFERROR(IF($A35="","",VLOOKUP($B35,Data!$A$8:$DX$107,127,FALSE)),"")</f>
        <v/>
      </c>
      <c r="BO35" s="12" t="str">
        <f>IF(A35="","",IF(B35&lt;=Registrasi!$E$7/2,"Atas",IF(B35&gt;(Registrasi!$E$7+1)/2,"Bawah","Tengah")))</f>
        <v/>
      </c>
      <c r="BP35" s="12" t="str">
        <f t="shared" si="3"/>
        <v/>
      </c>
      <c r="BQ35" s="12" t="str">
        <f t="shared" si="4"/>
        <v/>
      </c>
      <c r="BR35" s="12" t="str">
        <f t="shared" si="5"/>
        <v/>
      </c>
      <c r="BS35" s="12" t="str">
        <f t="shared" si="6"/>
        <v/>
      </c>
      <c r="BT35" s="12" t="str">
        <f t="shared" si="7"/>
        <v/>
      </c>
      <c r="BU35" s="12" t="str">
        <f t="shared" si="8"/>
        <v/>
      </c>
      <c r="BV35" s="12" t="str">
        <f t="shared" si="9"/>
        <v/>
      </c>
      <c r="BW35" s="12" t="str">
        <f t="shared" si="10"/>
        <v/>
      </c>
      <c r="BX35" s="12" t="str">
        <f t="shared" si="11"/>
        <v/>
      </c>
      <c r="BY35" s="12" t="str">
        <f t="shared" si="12"/>
        <v/>
      </c>
      <c r="BZ35" s="12" t="str">
        <f t="shared" si="13"/>
        <v/>
      </c>
      <c r="CA35" s="12" t="str">
        <f t="shared" si="14"/>
        <v/>
      </c>
      <c r="CB35" s="12" t="str">
        <f t="shared" si="15"/>
        <v/>
      </c>
      <c r="CC35" s="12" t="str">
        <f t="shared" si="16"/>
        <v/>
      </c>
      <c r="CD35" s="12" t="str">
        <f t="shared" si="17"/>
        <v/>
      </c>
      <c r="CE35" s="12" t="str">
        <f t="shared" si="18"/>
        <v/>
      </c>
      <c r="CF35" s="12" t="str">
        <f t="shared" si="19"/>
        <v/>
      </c>
      <c r="CG35" s="12" t="str">
        <f t="shared" si="20"/>
        <v/>
      </c>
      <c r="CH35" s="12" t="str">
        <f t="shared" si="21"/>
        <v/>
      </c>
      <c r="CI35" s="12" t="str">
        <f t="shared" si="22"/>
        <v/>
      </c>
      <c r="CJ35" s="12" t="str">
        <f t="shared" si="23"/>
        <v/>
      </c>
      <c r="CK35" s="12" t="str">
        <f t="shared" si="24"/>
        <v/>
      </c>
      <c r="CL35" s="12" t="str">
        <f t="shared" si="25"/>
        <v/>
      </c>
      <c r="CM35" s="12" t="str">
        <f t="shared" si="26"/>
        <v/>
      </c>
      <c r="CN35" s="12" t="str">
        <f t="shared" si="27"/>
        <v/>
      </c>
      <c r="CO35" s="12" t="str">
        <f t="shared" si="28"/>
        <v/>
      </c>
      <c r="CP35" s="12" t="str">
        <f t="shared" si="29"/>
        <v/>
      </c>
      <c r="CQ35" s="12" t="str">
        <f t="shared" si="30"/>
        <v/>
      </c>
      <c r="CR35" s="12" t="str">
        <f t="shared" si="31"/>
        <v/>
      </c>
      <c r="CS35" s="12" t="str">
        <f t="shared" si="32"/>
        <v/>
      </c>
      <c r="CT35" s="12" t="str">
        <f t="shared" si="33"/>
        <v/>
      </c>
      <c r="CU35" s="12" t="str">
        <f t="shared" si="34"/>
        <v/>
      </c>
      <c r="CV35" s="12" t="str">
        <f t="shared" si="35"/>
        <v/>
      </c>
      <c r="CW35" s="12" t="str">
        <f t="shared" si="36"/>
        <v/>
      </c>
      <c r="CX35" s="12" t="str">
        <f t="shared" si="37"/>
        <v/>
      </c>
      <c r="CY35" s="12" t="str">
        <f t="shared" si="38"/>
        <v/>
      </c>
      <c r="CZ35" s="12" t="str">
        <f t="shared" si="39"/>
        <v/>
      </c>
      <c r="DA35" s="12" t="str">
        <f t="shared" si="40"/>
        <v/>
      </c>
      <c r="DB35" s="12" t="str">
        <f t="shared" si="41"/>
        <v/>
      </c>
      <c r="DC35" s="12" t="str">
        <f t="shared" si="42"/>
        <v/>
      </c>
      <c r="DD35" s="12" t="str">
        <f t="shared" si="43"/>
        <v/>
      </c>
      <c r="DE35" s="12" t="str">
        <f t="shared" si="44"/>
        <v/>
      </c>
      <c r="DF35" s="12" t="str">
        <f t="shared" si="45"/>
        <v/>
      </c>
      <c r="DG35" s="12" t="str">
        <f t="shared" si="46"/>
        <v/>
      </c>
      <c r="DH35" s="12" t="str">
        <f t="shared" si="47"/>
        <v/>
      </c>
      <c r="DI35" s="12" t="str">
        <f t="shared" si="48"/>
        <v/>
      </c>
      <c r="DJ35" s="12" t="str">
        <f t="shared" si="49"/>
        <v/>
      </c>
      <c r="DK35" s="12" t="str">
        <f t="shared" si="50"/>
        <v/>
      </c>
      <c r="DL35" s="12" t="str">
        <f t="shared" si="51"/>
        <v/>
      </c>
      <c r="DM35" s="12" t="str">
        <f t="shared" si="52"/>
        <v/>
      </c>
      <c r="DN35" s="12" t="str">
        <f t="shared" si="53"/>
        <v/>
      </c>
      <c r="DO35" s="12" t="str">
        <f t="shared" si="54"/>
        <v/>
      </c>
      <c r="DP35" s="12" t="str">
        <f t="shared" si="55"/>
        <v/>
      </c>
      <c r="DQ35" s="12" t="str">
        <f t="shared" si="56"/>
        <v/>
      </c>
      <c r="DR35" s="12" t="str">
        <f t="shared" si="57"/>
        <v/>
      </c>
      <c r="DS35" s="12" t="str">
        <f t="shared" si="58"/>
        <v/>
      </c>
      <c r="DT35" s="12" t="str">
        <f t="shared" si="59"/>
        <v/>
      </c>
      <c r="DU35" s="12" t="str">
        <f t="shared" si="60"/>
        <v/>
      </c>
      <c r="DV35" s="12" t="str">
        <f t="shared" si="61"/>
        <v/>
      </c>
      <c r="DW35" s="12" t="str">
        <f t="shared" si="62"/>
        <v/>
      </c>
      <c r="DX35" s="12" t="str">
        <f t="shared" si="63"/>
        <v/>
      </c>
      <c r="DY35" s="12" t="str">
        <f t="shared" si="64"/>
        <v/>
      </c>
      <c r="DZ35" s="12" t="str">
        <f t="shared" si="65"/>
        <v/>
      </c>
      <c r="EA35" s="12" t="str">
        <f t="shared" si="66"/>
        <v/>
      </c>
      <c r="EB35" s="12" t="str">
        <f t="shared" si="67"/>
        <v/>
      </c>
      <c r="EC35" s="12" t="str">
        <f t="shared" si="68"/>
        <v/>
      </c>
      <c r="ED35" s="12" t="str">
        <f t="shared" si="69"/>
        <v/>
      </c>
      <c r="EE35" s="12" t="str">
        <f t="shared" si="70"/>
        <v/>
      </c>
      <c r="EF35" s="12" t="str">
        <f t="shared" si="71"/>
        <v/>
      </c>
      <c r="EG35" s="12" t="str">
        <f t="shared" si="72"/>
        <v/>
      </c>
      <c r="EH35" s="12" t="str">
        <f t="shared" si="73"/>
        <v/>
      </c>
      <c r="EI35" s="12" t="str">
        <f t="shared" si="74"/>
        <v/>
      </c>
      <c r="EJ35" s="12" t="str">
        <f t="shared" si="75"/>
        <v/>
      </c>
      <c r="EK35" s="12" t="str">
        <f t="shared" si="76"/>
        <v/>
      </c>
      <c r="EL35" s="12" t="str">
        <f t="shared" si="77"/>
        <v/>
      </c>
      <c r="EM35" s="12" t="str">
        <f t="shared" si="78"/>
        <v/>
      </c>
      <c r="EN35" s="12" t="str">
        <f t="shared" si="79"/>
        <v/>
      </c>
      <c r="EO35" s="12" t="str">
        <f t="shared" si="80"/>
        <v/>
      </c>
      <c r="EP35" s="12" t="str">
        <f t="shared" si="81"/>
        <v/>
      </c>
      <c r="EQ35" s="12" t="str">
        <f t="shared" si="82"/>
        <v/>
      </c>
      <c r="ER35" s="12" t="str">
        <f t="shared" si="83"/>
        <v/>
      </c>
      <c r="ES35" s="12" t="str">
        <f t="shared" si="84"/>
        <v/>
      </c>
      <c r="ET35" s="12" t="str">
        <f t="shared" si="85"/>
        <v/>
      </c>
      <c r="EU35" s="12" t="str">
        <f t="shared" si="86"/>
        <v/>
      </c>
      <c r="EV35" s="12" t="str">
        <f t="shared" si="87"/>
        <v/>
      </c>
      <c r="EW35" s="12" t="str">
        <f t="shared" si="88"/>
        <v/>
      </c>
      <c r="EX35" s="12" t="str">
        <f t="shared" si="89"/>
        <v/>
      </c>
      <c r="EY35" s="12" t="str">
        <f t="shared" si="90"/>
        <v/>
      </c>
      <c r="EZ35" s="12" t="str">
        <f t="shared" si="91"/>
        <v/>
      </c>
      <c r="FA35" s="12" t="str">
        <f t="shared" si="92"/>
        <v/>
      </c>
      <c r="FB35" s="12" t="str">
        <f t="shared" si="93"/>
        <v/>
      </c>
      <c r="FC35" s="12" t="str">
        <f t="shared" si="94"/>
        <v/>
      </c>
      <c r="FD35" s="12" t="str">
        <f t="shared" si="95"/>
        <v/>
      </c>
      <c r="FE35" s="12" t="str">
        <f t="shared" si="96"/>
        <v/>
      </c>
      <c r="FF35" s="12" t="str">
        <f t="shared" si="97"/>
        <v/>
      </c>
      <c r="FG35" s="12" t="str">
        <f t="shared" si="98"/>
        <v/>
      </c>
      <c r="FH35" s="12" t="str">
        <f t="shared" si="99"/>
        <v/>
      </c>
      <c r="FI35" s="12" t="str">
        <f t="shared" si="100"/>
        <v/>
      </c>
      <c r="FJ35" s="12" t="str">
        <f t="shared" si="101"/>
        <v/>
      </c>
      <c r="FK35" s="12" t="str">
        <f t="shared" si="102"/>
        <v/>
      </c>
      <c r="FL35" s="12" t="str">
        <f t="shared" si="103"/>
        <v/>
      </c>
      <c r="FM35" s="12" t="str">
        <f t="shared" si="104"/>
        <v/>
      </c>
      <c r="FN35" s="12" t="str">
        <f t="shared" si="105"/>
        <v/>
      </c>
      <c r="FO35" s="12" t="str">
        <f t="shared" si="106"/>
        <v/>
      </c>
      <c r="FP35" s="12" t="str">
        <f t="shared" si="107"/>
        <v/>
      </c>
      <c r="FQ35" s="12" t="str">
        <f t="shared" si="108"/>
        <v/>
      </c>
      <c r="FR35" s="12" t="str">
        <f t="shared" si="109"/>
        <v/>
      </c>
      <c r="FS35" s="12" t="str">
        <f t="shared" si="110"/>
        <v/>
      </c>
      <c r="FT35" s="12" t="str">
        <f t="shared" si="111"/>
        <v/>
      </c>
      <c r="FU35" s="12" t="str">
        <f t="shared" si="112"/>
        <v/>
      </c>
      <c r="FV35" s="12" t="str">
        <f t="shared" si="113"/>
        <v/>
      </c>
      <c r="FW35" s="12" t="str">
        <f t="shared" si="114"/>
        <v/>
      </c>
      <c r="FX35" s="12" t="str">
        <f t="shared" si="115"/>
        <v/>
      </c>
      <c r="FY35" s="12" t="str">
        <f t="shared" si="116"/>
        <v/>
      </c>
      <c r="FZ35" s="12" t="str">
        <f t="shared" si="117"/>
        <v/>
      </c>
      <c r="GA35" s="12" t="str">
        <f t="shared" si="118"/>
        <v/>
      </c>
      <c r="GB35" s="12" t="str">
        <f t="shared" si="119"/>
        <v/>
      </c>
      <c r="GC35" s="12" t="str">
        <f t="shared" si="120"/>
        <v/>
      </c>
      <c r="GD35" s="12" t="str">
        <f t="shared" si="121"/>
        <v/>
      </c>
      <c r="GE35" s="12" t="str">
        <f t="shared" si="122"/>
        <v/>
      </c>
    </row>
    <row r="36" spans="1:187" x14ac:dyDescent="0.25">
      <c r="A36" t="str">
        <f>Data!B42</f>
        <v/>
      </c>
      <c r="B36" s="12" t="str">
        <f t="shared" si="2"/>
        <v/>
      </c>
      <c r="C36" s="12" t="str">
        <f>IFERROR(IF(Data!B42="","",VLOOKUP(B36,Data!$A$8:$DX$107,3,FALSE)),"")</f>
        <v/>
      </c>
      <c r="D36" s="12" t="str">
        <f>IFERROR(IF($A36="","",VLOOKUP($B36,Data!$A$8:$DX$107,64+D$1,FALSE)),"")</f>
        <v/>
      </c>
      <c r="E36" s="12" t="str">
        <f>IFERROR(IF($A36="","",VLOOKUP($B36,Data!$A$8:$DX$107,64+E$1,FALSE)),"")</f>
        <v/>
      </c>
      <c r="F36" s="12" t="str">
        <f>IFERROR(IF($A36="","",VLOOKUP($B36,Data!$A$8:$DX$107,64+F$1,FALSE)),"")</f>
        <v/>
      </c>
      <c r="G36" s="12" t="str">
        <f>IFERROR(IF($A36="","",VLOOKUP($B36,Data!$A$8:$DX$107,64+G$1,FALSE)),"")</f>
        <v/>
      </c>
      <c r="H36" s="12" t="str">
        <f>IFERROR(IF($A36="","",VLOOKUP($B36,Data!$A$8:$DX$107,64+H$1,FALSE)),"")</f>
        <v/>
      </c>
      <c r="I36" s="12" t="str">
        <f>IFERROR(IF($A36="","",VLOOKUP($B36,Data!$A$8:$DX$107,64+I$1,FALSE)),"")</f>
        <v/>
      </c>
      <c r="J36" s="12" t="str">
        <f>IFERROR(IF($A36="","",VLOOKUP($B36,Data!$A$8:$DX$107,64+J$1,FALSE)),"")</f>
        <v/>
      </c>
      <c r="K36" s="12" t="str">
        <f>IFERROR(IF($A36="","",VLOOKUP($B36,Data!$A$8:$DX$107,64+K$1,FALSE)),"")</f>
        <v/>
      </c>
      <c r="L36" s="12" t="str">
        <f>IFERROR(IF($A36="","",VLOOKUP($B36,Data!$A$8:$DX$107,64+L$1,FALSE)),"")</f>
        <v/>
      </c>
      <c r="M36" s="12" t="str">
        <f>IFERROR(IF($A36="","",VLOOKUP($B36,Data!$A$8:$DX$107,64+M$1,FALSE)),"")</f>
        <v/>
      </c>
      <c r="N36" s="12" t="str">
        <f>IFERROR(IF($A36="","",VLOOKUP($B36,Data!$A$8:$DX$107,64+N$1,FALSE)),"")</f>
        <v/>
      </c>
      <c r="O36" s="12" t="str">
        <f>IFERROR(IF($A36="","",VLOOKUP($B36,Data!$A$8:$DX$107,64+O$1,FALSE)),"")</f>
        <v/>
      </c>
      <c r="P36" s="12" t="str">
        <f>IFERROR(IF($A36="","",VLOOKUP($B36,Data!$A$8:$DX$107,64+P$1,FALSE)),"")</f>
        <v/>
      </c>
      <c r="Q36" s="12" t="str">
        <f>IFERROR(IF($A36="","",VLOOKUP($B36,Data!$A$8:$DX$107,64+Q$1,FALSE)),"")</f>
        <v/>
      </c>
      <c r="R36" s="12" t="str">
        <f>IFERROR(IF($A36="","",VLOOKUP($B36,Data!$A$8:$DX$107,64+R$1,FALSE)),"")</f>
        <v/>
      </c>
      <c r="S36" s="12" t="str">
        <f>IFERROR(IF($A36="","",VLOOKUP($B36,Data!$A$8:$DX$107,64+S$1,FALSE)),"")</f>
        <v/>
      </c>
      <c r="T36" s="12" t="str">
        <f>IFERROR(IF($A36="","",VLOOKUP($B36,Data!$A$8:$DX$107,64+T$1,FALSE)),"")</f>
        <v/>
      </c>
      <c r="U36" s="12" t="str">
        <f>IFERROR(IF($A36="","",VLOOKUP($B36,Data!$A$8:$DX$107,64+U$1,FALSE)),"")</f>
        <v/>
      </c>
      <c r="V36" s="12" t="str">
        <f>IFERROR(IF($A36="","",VLOOKUP($B36,Data!$A$8:$DX$107,64+V$1,FALSE)),"")</f>
        <v/>
      </c>
      <c r="W36" s="12" t="str">
        <f>IFERROR(IF($A36="","",VLOOKUP($B36,Data!$A$8:$DX$107,64+W$1,FALSE)),"")</f>
        <v/>
      </c>
      <c r="X36" s="12" t="str">
        <f>IFERROR(IF($A36="","",VLOOKUP($B36,Data!$A$8:$DX$107,64+X$1,FALSE)),"")</f>
        <v/>
      </c>
      <c r="Y36" s="12" t="str">
        <f>IFERROR(IF($A36="","",VLOOKUP($B36,Data!$A$8:$DX$107,64+Y$1,FALSE)),"")</f>
        <v/>
      </c>
      <c r="Z36" s="12" t="str">
        <f>IFERROR(IF($A36="","",VLOOKUP($B36,Data!$A$8:$DX$107,64+Z$1,FALSE)),"")</f>
        <v/>
      </c>
      <c r="AA36" s="12" t="str">
        <f>IFERROR(IF($A36="","",VLOOKUP($B36,Data!$A$8:$DX$107,64+AA$1,FALSE)),"")</f>
        <v/>
      </c>
      <c r="AB36" s="12" t="str">
        <f>IFERROR(IF($A36="","",VLOOKUP($B36,Data!$A$8:$DX$107,64+AB$1,FALSE)),"")</f>
        <v/>
      </c>
      <c r="AC36" s="12" t="str">
        <f>IFERROR(IF($A36="","",VLOOKUP($B36,Data!$A$8:$DX$107,64+AC$1,FALSE)),"")</f>
        <v/>
      </c>
      <c r="AD36" s="12" t="str">
        <f>IFERROR(IF($A36="","",VLOOKUP($B36,Data!$A$8:$DX$107,64+AD$1,FALSE)),"")</f>
        <v/>
      </c>
      <c r="AE36" s="12" t="str">
        <f>IFERROR(IF($A36="","",VLOOKUP($B36,Data!$A$8:$DX$107,64+AE$1,FALSE)),"")</f>
        <v/>
      </c>
      <c r="AF36" s="12" t="str">
        <f>IFERROR(IF($A36="","",VLOOKUP($B36,Data!$A$8:$DX$107,64+AF$1,FALSE)),"")</f>
        <v/>
      </c>
      <c r="AG36" s="12" t="str">
        <f>IFERROR(IF($A36="","",VLOOKUP($B36,Data!$A$8:$DX$107,64+AG$1,FALSE)),"")</f>
        <v/>
      </c>
      <c r="AH36" s="12" t="str">
        <f>IFERROR(IF($A36="","",VLOOKUP($B36,Data!$A$8:$DX$107,64+AH$1,FALSE)),"")</f>
        <v/>
      </c>
      <c r="AI36" s="12" t="str">
        <f>IFERROR(IF($A36="","",VLOOKUP($B36,Data!$A$8:$DX$107,64+AI$1,FALSE)),"")</f>
        <v/>
      </c>
      <c r="AJ36" s="12" t="str">
        <f>IFERROR(IF($A36="","",VLOOKUP($B36,Data!$A$8:$DX$107,64+AJ$1,FALSE)),"")</f>
        <v/>
      </c>
      <c r="AK36" s="12" t="str">
        <f>IFERROR(IF($A36="","",VLOOKUP($B36,Data!$A$8:$DX$107,64+AK$1,FALSE)),"")</f>
        <v/>
      </c>
      <c r="AL36" s="12" t="str">
        <f>IFERROR(IF($A36="","",VLOOKUP($B36,Data!$A$8:$DX$107,64+AL$1,FALSE)),"")</f>
        <v/>
      </c>
      <c r="AM36" s="12" t="str">
        <f>IFERROR(IF($A36="","",VLOOKUP($B36,Data!$A$8:$DX$107,64+AM$1,FALSE)),"")</f>
        <v/>
      </c>
      <c r="AN36" s="12" t="str">
        <f>IFERROR(IF($A36="","",VLOOKUP($B36,Data!$A$8:$DX$107,64+AN$1,FALSE)),"")</f>
        <v/>
      </c>
      <c r="AO36" s="12" t="str">
        <f>IFERROR(IF($A36="","",VLOOKUP($B36,Data!$A$8:$DX$107,64+AO$1,FALSE)),"")</f>
        <v/>
      </c>
      <c r="AP36" s="12" t="str">
        <f>IFERROR(IF($A36="","",VLOOKUP($B36,Data!$A$8:$DX$107,64+AP$1,FALSE)),"")</f>
        <v/>
      </c>
      <c r="AQ36" s="12" t="str">
        <f>IFERROR(IF($A36="","",VLOOKUP($B36,Data!$A$8:$DX$107,64+AQ$1,FALSE)),"")</f>
        <v/>
      </c>
      <c r="AR36" s="12" t="str">
        <f>IFERROR(IF($A36="","",VLOOKUP($B36,Data!$A$8:$DX$107,64+AR$1,FALSE)),"")</f>
        <v/>
      </c>
      <c r="AS36" s="12" t="str">
        <f>IFERROR(IF($A36="","",VLOOKUP($B36,Data!$A$8:$DX$107,64+AS$1,FALSE)),"")</f>
        <v/>
      </c>
      <c r="AT36" s="12" t="str">
        <f>IFERROR(IF($A36="","",VLOOKUP($B36,Data!$A$8:$DX$107,64+AT$1,FALSE)),"")</f>
        <v/>
      </c>
      <c r="AU36" s="12" t="str">
        <f>IFERROR(IF($A36="","",VLOOKUP($B36,Data!$A$8:$DX$107,64+AU$1,FALSE)),"")</f>
        <v/>
      </c>
      <c r="AV36" s="12" t="str">
        <f>IFERROR(IF($A36="","",VLOOKUP($B36,Data!$A$8:$DX$107,64+AV$1,FALSE)),"")</f>
        <v/>
      </c>
      <c r="AW36" s="12" t="str">
        <f>IFERROR(IF($A36="","",VLOOKUP($B36,Data!$A$8:$DX$107,64+AW$1,FALSE)),"")</f>
        <v/>
      </c>
      <c r="AX36" s="12" t="str">
        <f>IFERROR(IF($A36="","",VLOOKUP($B36,Data!$A$8:$DX$107,64+AX$1,FALSE)),"")</f>
        <v/>
      </c>
      <c r="AY36" s="12" t="str">
        <f>IFERROR(IF($A36="","",VLOOKUP($B36,Data!$A$8:$DX$107,64+AY$1,FALSE)),"")</f>
        <v/>
      </c>
      <c r="AZ36" s="12" t="str">
        <f>IFERROR(IF($A36="","",VLOOKUP($B36,Data!$A$8:$DX$107,64+AZ$1,FALSE)),"")</f>
        <v/>
      </c>
      <c r="BA36" s="12" t="str">
        <f>IFERROR(IF($A36="","",VLOOKUP($B36,Data!$A$8:$DX$107,64+BA$1,FALSE)),"")</f>
        <v/>
      </c>
      <c r="BB36" s="12" t="str">
        <f>IFERROR(IF($A36="","",VLOOKUP($B36,Data!$A$8:$DX$107,64+BB$1,FALSE)),"")</f>
        <v/>
      </c>
      <c r="BC36" s="12" t="str">
        <f>IFERROR(IF($A36="","",VLOOKUP($B36,Data!$A$8:$DX$107,64+BC$1,FALSE)),"")</f>
        <v/>
      </c>
      <c r="BD36" s="12" t="str">
        <f>IFERROR(IF($A36="","",VLOOKUP($B36,Data!$A$8:$DX$107,64+BD$1,FALSE)),"")</f>
        <v/>
      </c>
      <c r="BE36" s="12" t="str">
        <f>IFERROR(IF($A36="","",VLOOKUP($B36,Data!$A$8:$DX$107,64+BE$1,FALSE)),"")</f>
        <v/>
      </c>
      <c r="BF36" s="12" t="str">
        <f>IFERROR(IF($A36="","",VLOOKUP($B36,Data!$A$8:$DX$107,64+BF$1,FALSE)),"")</f>
        <v/>
      </c>
      <c r="BG36" s="12" t="str">
        <f>IFERROR(IF($A36="","",VLOOKUP($B36,Data!$A$8:$DX$107,64+BG$1,FALSE)),"")</f>
        <v/>
      </c>
      <c r="BH36" s="12" t="str">
        <f>IFERROR(IF($A36="","",VLOOKUP($B36,Data!$A$8:$DX$107,64+BH$1,FALSE)),"")</f>
        <v/>
      </c>
      <c r="BI36" s="12" t="str">
        <f>IFERROR(IF($A36="","",VLOOKUP($B36,Data!$A$8:$DX$107,64+BI$1,FALSE)),"")</f>
        <v/>
      </c>
      <c r="BJ36" s="12" t="str">
        <f>IFERROR(IF($A36="","",VLOOKUP($B36,Data!$A$8:$DX$107,64+BJ$1,FALSE)),"")</f>
        <v/>
      </c>
      <c r="BK36" s="12" t="str">
        <f>IFERROR(IF($A36="","",VLOOKUP($B36,Data!$A$8:$DX$107,64+BK$1,FALSE)),"")</f>
        <v/>
      </c>
      <c r="BL36" s="12" t="str">
        <f>IFERROR(IF($A36="","",VLOOKUP($B36,Data!$A$8:$DX$107,125,FALSE)),"")</f>
        <v/>
      </c>
      <c r="BM36" s="12" t="str">
        <f>IFERROR(IF($A36="","",VLOOKUP($B36,Data!$A$8:$DX$107,126,FALSE)),"")</f>
        <v/>
      </c>
      <c r="BN36" s="31" t="str">
        <f>IFERROR(IF($A36="","",VLOOKUP($B36,Data!$A$8:$DX$107,127,FALSE)),"")</f>
        <v/>
      </c>
      <c r="BO36" s="12" t="str">
        <f>IF(A36="","",IF(B36&lt;=Registrasi!$E$7/2,"Atas",IF(B36&gt;(Registrasi!$E$7+1)/2,"Bawah","Tengah")))</f>
        <v/>
      </c>
      <c r="BP36" s="12" t="str">
        <f t="shared" si="3"/>
        <v/>
      </c>
      <c r="BQ36" s="12" t="str">
        <f t="shared" si="4"/>
        <v/>
      </c>
      <c r="BR36" s="12" t="str">
        <f t="shared" si="5"/>
        <v/>
      </c>
      <c r="BS36" s="12" t="str">
        <f t="shared" si="6"/>
        <v/>
      </c>
      <c r="BT36" s="12" t="str">
        <f t="shared" si="7"/>
        <v/>
      </c>
      <c r="BU36" s="12" t="str">
        <f t="shared" si="8"/>
        <v/>
      </c>
      <c r="BV36" s="12" t="str">
        <f t="shared" si="9"/>
        <v/>
      </c>
      <c r="BW36" s="12" t="str">
        <f t="shared" si="10"/>
        <v/>
      </c>
      <c r="BX36" s="12" t="str">
        <f t="shared" si="11"/>
        <v/>
      </c>
      <c r="BY36" s="12" t="str">
        <f t="shared" si="12"/>
        <v/>
      </c>
      <c r="BZ36" s="12" t="str">
        <f t="shared" si="13"/>
        <v/>
      </c>
      <c r="CA36" s="12" t="str">
        <f t="shared" si="14"/>
        <v/>
      </c>
      <c r="CB36" s="12" t="str">
        <f t="shared" si="15"/>
        <v/>
      </c>
      <c r="CC36" s="12" t="str">
        <f t="shared" si="16"/>
        <v/>
      </c>
      <c r="CD36" s="12" t="str">
        <f t="shared" si="17"/>
        <v/>
      </c>
      <c r="CE36" s="12" t="str">
        <f t="shared" si="18"/>
        <v/>
      </c>
      <c r="CF36" s="12" t="str">
        <f t="shared" si="19"/>
        <v/>
      </c>
      <c r="CG36" s="12" t="str">
        <f t="shared" si="20"/>
        <v/>
      </c>
      <c r="CH36" s="12" t="str">
        <f t="shared" si="21"/>
        <v/>
      </c>
      <c r="CI36" s="12" t="str">
        <f t="shared" si="22"/>
        <v/>
      </c>
      <c r="CJ36" s="12" t="str">
        <f t="shared" si="23"/>
        <v/>
      </c>
      <c r="CK36" s="12" t="str">
        <f t="shared" si="24"/>
        <v/>
      </c>
      <c r="CL36" s="12" t="str">
        <f t="shared" si="25"/>
        <v/>
      </c>
      <c r="CM36" s="12" t="str">
        <f t="shared" si="26"/>
        <v/>
      </c>
      <c r="CN36" s="12" t="str">
        <f t="shared" si="27"/>
        <v/>
      </c>
      <c r="CO36" s="12" t="str">
        <f t="shared" si="28"/>
        <v/>
      </c>
      <c r="CP36" s="12" t="str">
        <f t="shared" si="29"/>
        <v/>
      </c>
      <c r="CQ36" s="12" t="str">
        <f t="shared" si="30"/>
        <v/>
      </c>
      <c r="CR36" s="12" t="str">
        <f t="shared" si="31"/>
        <v/>
      </c>
      <c r="CS36" s="12" t="str">
        <f t="shared" si="32"/>
        <v/>
      </c>
      <c r="CT36" s="12" t="str">
        <f t="shared" si="33"/>
        <v/>
      </c>
      <c r="CU36" s="12" t="str">
        <f t="shared" si="34"/>
        <v/>
      </c>
      <c r="CV36" s="12" t="str">
        <f t="shared" si="35"/>
        <v/>
      </c>
      <c r="CW36" s="12" t="str">
        <f t="shared" si="36"/>
        <v/>
      </c>
      <c r="CX36" s="12" t="str">
        <f t="shared" si="37"/>
        <v/>
      </c>
      <c r="CY36" s="12" t="str">
        <f t="shared" si="38"/>
        <v/>
      </c>
      <c r="CZ36" s="12" t="str">
        <f t="shared" si="39"/>
        <v/>
      </c>
      <c r="DA36" s="12" t="str">
        <f t="shared" si="40"/>
        <v/>
      </c>
      <c r="DB36" s="12" t="str">
        <f t="shared" si="41"/>
        <v/>
      </c>
      <c r="DC36" s="12" t="str">
        <f t="shared" si="42"/>
        <v/>
      </c>
      <c r="DD36" s="12" t="str">
        <f t="shared" si="43"/>
        <v/>
      </c>
      <c r="DE36" s="12" t="str">
        <f t="shared" si="44"/>
        <v/>
      </c>
      <c r="DF36" s="12" t="str">
        <f t="shared" si="45"/>
        <v/>
      </c>
      <c r="DG36" s="12" t="str">
        <f t="shared" si="46"/>
        <v/>
      </c>
      <c r="DH36" s="12" t="str">
        <f t="shared" si="47"/>
        <v/>
      </c>
      <c r="DI36" s="12" t="str">
        <f t="shared" si="48"/>
        <v/>
      </c>
      <c r="DJ36" s="12" t="str">
        <f t="shared" si="49"/>
        <v/>
      </c>
      <c r="DK36" s="12" t="str">
        <f t="shared" si="50"/>
        <v/>
      </c>
      <c r="DL36" s="12" t="str">
        <f t="shared" si="51"/>
        <v/>
      </c>
      <c r="DM36" s="12" t="str">
        <f t="shared" si="52"/>
        <v/>
      </c>
      <c r="DN36" s="12" t="str">
        <f t="shared" si="53"/>
        <v/>
      </c>
      <c r="DO36" s="12" t="str">
        <f t="shared" si="54"/>
        <v/>
      </c>
      <c r="DP36" s="12" t="str">
        <f t="shared" si="55"/>
        <v/>
      </c>
      <c r="DQ36" s="12" t="str">
        <f t="shared" si="56"/>
        <v/>
      </c>
      <c r="DR36" s="12" t="str">
        <f t="shared" si="57"/>
        <v/>
      </c>
      <c r="DS36" s="12" t="str">
        <f t="shared" si="58"/>
        <v/>
      </c>
      <c r="DT36" s="12" t="str">
        <f t="shared" si="59"/>
        <v/>
      </c>
      <c r="DU36" s="12" t="str">
        <f t="shared" si="60"/>
        <v/>
      </c>
      <c r="DV36" s="12" t="str">
        <f t="shared" si="61"/>
        <v/>
      </c>
      <c r="DW36" s="12" t="str">
        <f t="shared" si="62"/>
        <v/>
      </c>
      <c r="DX36" s="12" t="str">
        <f t="shared" si="63"/>
        <v/>
      </c>
      <c r="DY36" s="12" t="str">
        <f t="shared" si="64"/>
        <v/>
      </c>
      <c r="DZ36" s="12" t="str">
        <f t="shared" si="65"/>
        <v/>
      </c>
      <c r="EA36" s="12" t="str">
        <f t="shared" si="66"/>
        <v/>
      </c>
      <c r="EB36" s="12" t="str">
        <f t="shared" si="67"/>
        <v/>
      </c>
      <c r="EC36" s="12" t="str">
        <f t="shared" si="68"/>
        <v/>
      </c>
      <c r="ED36" s="12" t="str">
        <f t="shared" si="69"/>
        <v/>
      </c>
      <c r="EE36" s="12" t="str">
        <f t="shared" si="70"/>
        <v/>
      </c>
      <c r="EF36" s="12" t="str">
        <f t="shared" si="71"/>
        <v/>
      </c>
      <c r="EG36" s="12" t="str">
        <f t="shared" si="72"/>
        <v/>
      </c>
      <c r="EH36" s="12" t="str">
        <f t="shared" si="73"/>
        <v/>
      </c>
      <c r="EI36" s="12" t="str">
        <f t="shared" si="74"/>
        <v/>
      </c>
      <c r="EJ36" s="12" t="str">
        <f t="shared" si="75"/>
        <v/>
      </c>
      <c r="EK36" s="12" t="str">
        <f t="shared" si="76"/>
        <v/>
      </c>
      <c r="EL36" s="12" t="str">
        <f t="shared" si="77"/>
        <v/>
      </c>
      <c r="EM36" s="12" t="str">
        <f t="shared" si="78"/>
        <v/>
      </c>
      <c r="EN36" s="12" t="str">
        <f t="shared" si="79"/>
        <v/>
      </c>
      <c r="EO36" s="12" t="str">
        <f t="shared" si="80"/>
        <v/>
      </c>
      <c r="EP36" s="12" t="str">
        <f t="shared" si="81"/>
        <v/>
      </c>
      <c r="EQ36" s="12" t="str">
        <f t="shared" si="82"/>
        <v/>
      </c>
      <c r="ER36" s="12" t="str">
        <f t="shared" si="83"/>
        <v/>
      </c>
      <c r="ES36" s="12" t="str">
        <f t="shared" si="84"/>
        <v/>
      </c>
      <c r="ET36" s="12" t="str">
        <f t="shared" si="85"/>
        <v/>
      </c>
      <c r="EU36" s="12" t="str">
        <f t="shared" si="86"/>
        <v/>
      </c>
      <c r="EV36" s="12" t="str">
        <f t="shared" si="87"/>
        <v/>
      </c>
      <c r="EW36" s="12" t="str">
        <f t="shared" si="88"/>
        <v/>
      </c>
      <c r="EX36" s="12" t="str">
        <f t="shared" si="89"/>
        <v/>
      </c>
      <c r="EY36" s="12" t="str">
        <f t="shared" si="90"/>
        <v/>
      </c>
      <c r="EZ36" s="12" t="str">
        <f t="shared" si="91"/>
        <v/>
      </c>
      <c r="FA36" s="12" t="str">
        <f t="shared" si="92"/>
        <v/>
      </c>
      <c r="FB36" s="12" t="str">
        <f t="shared" si="93"/>
        <v/>
      </c>
      <c r="FC36" s="12" t="str">
        <f t="shared" si="94"/>
        <v/>
      </c>
      <c r="FD36" s="12" t="str">
        <f t="shared" si="95"/>
        <v/>
      </c>
      <c r="FE36" s="12" t="str">
        <f t="shared" si="96"/>
        <v/>
      </c>
      <c r="FF36" s="12" t="str">
        <f t="shared" si="97"/>
        <v/>
      </c>
      <c r="FG36" s="12" t="str">
        <f t="shared" si="98"/>
        <v/>
      </c>
      <c r="FH36" s="12" t="str">
        <f t="shared" si="99"/>
        <v/>
      </c>
      <c r="FI36" s="12" t="str">
        <f t="shared" si="100"/>
        <v/>
      </c>
      <c r="FJ36" s="12" t="str">
        <f t="shared" si="101"/>
        <v/>
      </c>
      <c r="FK36" s="12" t="str">
        <f t="shared" si="102"/>
        <v/>
      </c>
      <c r="FL36" s="12" t="str">
        <f t="shared" si="103"/>
        <v/>
      </c>
      <c r="FM36" s="12" t="str">
        <f t="shared" si="104"/>
        <v/>
      </c>
      <c r="FN36" s="12" t="str">
        <f t="shared" si="105"/>
        <v/>
      </c>
      <c r="FO36" s="12" t="str">
        <f t="shared" si="106"/>
        <v/>
      </c>
      <c r="FP36" s="12" t="str">
        <f t="shared" si="107"/>
        <v/>
      </c>
      <c r="FQ36" s="12" t="str">
        <f t="shared" si="108"/>
        <v/>
      </c>
      <c r="FR36" s="12" t="str">
        <f t="shared" si="109"/>
        <v/>
      </c>
      <c r="FS36" s="12" t="str">
        <f t="shared" si="110"/>
        <v/>
      </c>
      <c r="FT36" s="12" t="str">
        <f t="shared" si="111"/>
        <v/>
      </c>
      <c r="FU36" s="12" t="str">
        <f t="shared" si="112"/>
        <v/>
      </c>
      <c r="FV36" s="12" t="str">
        <f t="shared" si="113"/>
        <v/>
      </c>
      <c r="FW36" s="12" t="str">
        <f t="shared" si="114"/>
        <v/>
      </c>
      <c r="FX36" s="12" t="str">
        <f t="shared" si="115"/>
        <v/>
      </c>
      <c r="FY36" s="12" t="str">
        <f t="shared" si="116"/>
        <v/>
      </c>
      <c r="FZ36" s="12" t="str">
        <f t="shared" si="117"/>
        <v/>
      </c>
      <c r="GA36" s="12" t="str">
        <f t="shared" si="118"/>
        <v/>
      </c>
      <c r="GB36" s="12" t="str">
        <f t="shared" si="119"/>
        <v/>
      </c>
      <c r="GC36" s="12" t="str">
        <f t="shared" si="120"/>
        <v/>
      </c>
      <c r="GD36" s="12" t="str">
        <f t="shared" si="121"/>
        <v/>
      </c>
      <c r="GE36" s="12" t="str">
        <f t="shared" si="122"/>
        <v/>
      </c>
    </row>
    <row r="37" spans="1:187" x14ac:dyDescent="0.25">
      <c r="A37" t="str">
        <f>Data!B43</f>
        <v/>
      </c>
      <c r="B37" s="12" t="str">
        <f t="shared" si="2"/>
        <v/>
      </c>
      <c r="C37" s="12" t="str">
        <f>IFERROR(IF(Data!B43="","",VLOOKUP(B37,Data!$A$8:$DX$107,3,FALSE)),"")</f>
        <v/>
      </c>
      <c r="D37" s="12" t="str">
        <f>IFERROR(IF($A37="","",VLOOKUP($B37,Data!$A$8:$DX$107,64+D$1,FALSE)),"")</f>
        <v/>
      </c>
      <c r="E37" s="12" t="str">
        <f>IFERROR(IF($A37="","",VLOOKUP($B37,Data!$A$8:$DX$107,64+E$1,FALSE)),"")</f>
        <v/>
      </c>
      <c r="F37" s="12" t="str">
        <f>IFERROR(IF($A37="","",VLOOKUP($B37,Data!$A$8:$DX$107,64+F$1,FALSE)),"")</f>
        <v/>
      </c>
      <c r="G37" s="12" t="str">
        <f>IFERROR(IF($A37="","",VLOOKUP($B37,Data!$A$8:$DX$107,64+G$1,FALSE)),"")</f>
        <v/>
      </c>
      <c r="H37" s="12" t="str">
        <f>IFERROR(IF($A37="","",VLOOKUP($B37,Data!$A$8:$DX$107,64+H$1,FALSE)),"")</f>
        <v/>
      </c>
      <c r="I37" s="12" t="str">
        <f>IFERROR(IF($A37="","",VLOOKUP($B37,Data!$A$8:$DX$107,64+I$1,FALSE)),"")</f>
        <v/>
      </c>
      <c r="J37" s="12" t="str">
        <f>IFERROR(IF($A37="","",VLOOKUP($B37,Data!$A$8:$DX$107,64+J$1,FALSE)),"")</f>
        <v/>
      </c>
      <c r="K37" s="12" t="str">
        <f>IFERROR(IF($A37="","",VLOOKUP($B37,Data!$A$8:$DX$107,64+K$1,FALSE)),"")</f>
        <v/>
      </c>
      <c r="L37" s="12" t="str">
        <f>IFERROR(IF($A37="","",VLOOKUP($B37,Data!$A$8:$DX$107,64+L$1,FALSE)),"")</f>
        <v/>
      </c>
      <c r="M37" s="12" t="str">
        <f>IFERROR(IF($A37="","",VLOOKUP($B37,Data!$A$8:$DX$107,64+M$1,FALSE)),"")</f>
        <v/>
      </c>
      <c r="N37" s="12" t="str">
        <f>IFERROR(IF($A37="","",VLOOKUP($B37,Data!$A$8:$DX$107,64+N$1,FALSE)),"")</f>
        <v/>
      </c>
      <c r="O37" s="12" t="str">
        <f>IFERROR(IF($A37="","",VLOOKUP($B37,Data!$A$8:$DX$107,64+O$1,FALSE)),"")</f>
        <v/>
      </c>
      <c r="P37" s="12" t="str">
        <f>IFERROR(IF($A37="","",VLOOKUP($B37,Data!$A$8:$DX$107,64+P$1,FALSE)),"")</f>
        <v/>
      </c>
      <c r="Q37" s="12" t="str">
        <f>IFERROR(IF($A37="","",VLOOKUP($B37,Data!$A$8:$DX$107,64+Q$1,FALSE)),"")</f>
        <v/>
      </c>
      <c r="R37" s="12" t="str">
        <f>IFERROR(IF($A37="","",VLOOKUP($B37,Data!$A$8:$DX$107,64+R$1,FALSE)),"")</f>
        <v/>
      </c>
      <c r="S37" s="12" t="str">
        <f>IFERROR(IF($A37="","",VLOOKUP($B37,Data!$A$8:$DX$107,64+S$1,FALSE)),"")</f>
        <v/>
      </c>
      <c r="T37" s="12" t="str">
        <f>IFERROR(IF($A37="","",VLOOKUP($B37,Data!$A$8:$DX$107,64+T$1,FALSE)),"")</f>
        <v/>
      </c>
      <c r="U37" s="12" t="str">
        <f>IFERROR(IF($A37="","",VLOOKUP($B37,Data!$A$8:$DX$107,64+U$1,FALSE)),"")</f>
        <v/>
      </c>
      <c r="V37" s="12" t="str">
        <f>IFERROR(IF($A37="","",VLOOKUP($B37,Data!$A$8:$DX$107,64+V$1,FALSE)),"")</f>
        <v/>
      </c>
      <c r="W37" s="12" t="str">
        <f>IFERROR(IF($A37="","",VLOOKUP($B37,Data!$A$8:$DX$107,64+W$1,FALSE)),"")</f>
        <v/>
      </c>
      <c r="X37" s="12" t="str">
        <f>IFERROR(IF($A37="","",VLOOKUP($B37,Data!$A$8:$DX$107,64+X$1,FALSE)),"")</f>
        <v/>
      </c>
      <c r="Y37" s="12" t="str">
        <f>IFERROR(IF($A37="","",VLOOKUP($B37,Data!$A$8:$DX$107,64+Y$1,FALSE)),"")</f>
        <v/>
      </c>
      <c r="Z37" s="12" t="str">
        <f>IFERROR(IF($A37="","",VLOOKUP($B37,Data!$A$8:$DX$107,64+Z$1,FALSE)),"")</f>
        <v/>
      </c>
      <c r="AA37" s="12" t="str">
        <f>IFERROR(IF($A37="","",VLOOKUP($B37,Data!$A$8:$DX$107,64+AA$1,FALSE)),"")</f>
        <v/>
      </c>
      <c r="AB37" s="12" t="str">
        <f>IFERROR(IF($A37="","",VLOOKUP($B37,Data!$A$8:$DX$107,64+AB$1,FALSE)),"")</f>
        <v/>
      </c>
      <c r="AC37" s="12" t="str">
        <f>IFERROR(IF($A37="","",VLOOKUP($B37,Data!$A$8:$DX$107,64+AC$1,FALSE)),"")</f>
        <v/>
      </c>
      <c r="AD37" s="12" t="str">
        <f>IFERROR(IF($A37="","",VLOOKUP($B37,Data!$A$8:$DX$107,64+AD$1,FALSE)),"")</f>
        <v/>
      </c>
      <c r="AE37" s="12" t="str">
        <f>IFERROR(IF($A37="","",VLOOKUP($B37,Data!$A$8:$DX$107,64+AE$1,FALSE)),"")</f>
        <v/>
      </c>
      <c r="AF37" s="12" t="str">
        <f>IFERROR(IF($A37="","",VLOOKUP($B37,Data!$A$8:$DX$107,64+AF$1,FALSE)),"")</f>
        <v/>
      </c>
      <c r="AG37" s="12" t="str">
        <f>IFERROR(IF($A37="","",VLOOKUP($B37,Data!$A$8:$DX$107,64+AG$1,FALSE)),"")</f>
        <v/>
      </c>
      <c r="AH37" s="12" t="str">
        <f>IFERROR(IF($A37="","",VLOOKUP($B37,Data!$A$8:$DX$107,64+AH$1,FALSE)),"")</f>
        <v/>
      </c>
      <c r="AI37" s="12" t="str">
        <f>IFERROR(IF($A37="","",VLOOKUP($B37,Data!$A$8:$DX$107,64+AI$1,FALSE)),"")</f>
        <v/>
      </c>
      <c r="AJ37" s="12" t="str">
        <f>IFERROR(IF($A37="","",VLOOKUP($B37,Data!$A$8:$DX$107,64+AJ$1,FALSE)),"")</f>
        <v/>
      </c>
      <c r="AK37" s="12" t="str">
        <f>IFERROR(IF($A37="","",VLOOKUP($B37,Data!$A$8:$DX$107,64+AK$1,FALSE)),"")</f>
        <v/>
      </c>
      <c r="AL37" s="12" t="str">
        <f>IFERROR(IF($A37="","",VLOOKUP($B37,Data!$A$8:$DX$107,64+AL$1,FALSE)),"")</f>
        <v/>
      </c>
      <c r="AM37" s="12" t="str">
        <f>IFERROR(IF($A37="","",VLOOKUP($B37,Data!$A$8:$DX$107,64+AM$1,FALSE)),"")</f>
        <v/>
      </c>
      <c r="AN37" s="12" t="str">
        <f>IFERROR(IF($A37="","",VLOOKUP($B37,Data!$A$8:$DX$107,64+AN$1,FALSE)),"")</f>
        <v/>
      </c>
      <c r="AO37" s="12" t="str">
        <f>IFERROR(IF($A37="","",VLOOKUP($B37,Data!$A$8:$DX$107,64+AO$1,FALSE)),"")</f>
        <v/>
      </c>
      <c r="AP37" s="12" t="str">
        <f>IFERROR(IF($A37="","",VLOOKUP($B37,Data!$A$8:$DX$107,64+AP$1,FALSE)),"")</f>
        <v/>
      </c>
      <c r="AQ37" s="12" t="str">
        <f>IFERROR(IF($A37="","",VLOOKUP($B37,Data!$A$8:$DX$107,64+AQ$1,FALSE)),"")</f>
        <v/>
      </c>
      <c r="AR37" s="12" t="str">
        <f>IFERROR(IF($A37="","",VLOOKUP($B37,Data!$A$8:$DX$107,64+AR$1,FALSE)),"")</f>
        <v/>
      </c>
      <c r="AS37" s="12" t="str">
        <f>IFERROR(IF($A37="","",VLOOKUP($B37,Data!$A$8:$DX$107,64+AS$1,FALSE)),"")</f>
        <v/>
      </c>
      <c r="AT37" s="12" t="str">
        <f>IFERROR(IF($A37="","",VLOOKUP($B37,Data!$A$8:$DX$107,64+AT$1,FALSE)),"")</f>
        <v/>
      </c>
      <c r="AU37" s="12" t="str">
        <f>IFERROR(IF($A37="","",VLOOKUP($B37,Data!$A$8:$DX$107,64+AU$1,FALSE)),"")</f>
        <v/>
      </c>
      <c r="AV37" s="12" t="str">
        <f>IFERROR(IF($A37="","",VLOOKUP($B37,Data!$A$8:$DX$107,64+AV$1,FALSE)),"")</f>
        <v/>
      </c>
      <c r="AW37" s="12" t="str">
        <f>IFERROR(IF($A37="","",VLOOKUP($B37,Data!$A$8:$DX$107,64+AW$1,FALSE)),"")</f>
        <v/>
      </c>
      <c r="AX37" s="12" t="str">
        <f>IFERROR(IF($A37="","",VLOOKUP($B37,Data!$A$8:$DX$107,64+AX$1,FALSE)),"")</f>
        <v/>
      </c>
      <c r="AY37" s="12" t="str">
        <f>IFERROR(IF($A37="","",VLOOKUP($B37,Data!$A$8:$DX$107,64+AY$1,FALSE)),"")</f>
        <v/>
      </c>
      <c r="AZ37" s="12" t="str">
        <f>IFERROR(IF($A37="","",VLOOKUP($B37,Data!$A$8:$DX$107,64+AZ$1,FALSE)),"")</f>
        <v/>
      </c>
      <c r="BA37" s="12" t="str">
        <f>IFERROR(IF($A37="","",VLOOKUP($B37,Data!$A$8:$DX$107,64+BA$1,FALSE)),"")</f>
        <v/>
      </c>
      <c r="BB37" s="12" t="str">
        <f>IFERROR(IF($A37="","",VLOOKUP($B37,Data!$A$8:$DX$107,64+BB$1,FALSE)),"")</f>
        <v/>
      </c>
      <c r="BC37" s="12" t="str">
        <f>IFERROR(IF($A37="","",VLOOKUP($B37,Data!$A$8:$DX$107,64+BC$1,FALSE)),"")</f>
        <v/>
      </c>
      <c r="BD37" s="12" t="str">
        <f>IFERROR(IF($A37="","",VLOOKUP($B37,Data!$A$8:$DX$107,64+BD$1,FALSE)),"")</f>
        <v/>
      </c>
      <c r="BE37" s="12" t="str">
        <f>IFERROR(IF($A37="","",VLOOKUP($B37,Data!$A$8:$DX$107,64+BE$1,FALSE)),"")</f>
        <v/>
      </c>
      <c r="BF37" s="12" t="str">
        <f>IFERROR(IF($A37="","",VLOOKUP($B37,Data!$A$8:$DX$107,64+BF$1,FALSE)),"")</f>
        <v/>
      </c>
      <c r="BG37" s="12" t="str">
        <f>IFERROR(IF($A37="","",VLOOKUP($B37,Data!$A$8:$DX$107,64+BG$1,FALSE)),"")</f>
        <v/>
      </c>
      <c r="BH37" s="12" t="str">
        <f>IFERROR(IF($A37="","",VLOOKUP($B37,Data!$A$8:$DX$107,64+BH$1,FALSE)),"")</f>
        <v/>
      </c>
      <c r="BI37" s="12" t="str">
        <f>IFERROR(IF($A37="","",VLOOKUP($B37,Data!$A$8:$DX$107,64+BI$1,FALSE)),"")</f>
        <v/>
      </c>
      <c r="BJ37" s="12" t="str">
        <f>IFERROR(IF($A37="","",VLOOKUP($B37,Data!$A$8:$DX$107,64+BJ$1,FALSE)),"")</f>
        <v/>
      </c>
      <c r="BK37" s="12" t="str">
        <f>IFERROR(IF($A37="","",VLOOKUP($B37,Data!$A$8:$DX$107,64+BK$1,FALSE)),"")</f>
        <v/>
      </c>
      <c r="BL37" s="12" t="str">
        <f>IFERROR(IF($A37="","",VLOOKUP($B37,Data!$A$8:$DX$107,125,FALSE)),"")</f>
        <v/>
      </c>
      <c r="BM37" s="12" t="str">
        <f>IFERROR(IF($A37="","",VLOOKUP($B37,Data!$A$8:$DX$107,126,FALSE)),"")</f>
        <v/>
      </c>
      <c r="BN37" s="31" t="str">
        <f>IFERROR(IF($A37="","",VLOOKUP($B37,Data!$A$8:$DX$107,127,FALSE)),"")</f>
        <v/>
      </c>
      <c r="BO37" s="12" t="str">
        <f>IF(A37="","",IF(B37&lt;=Registrasi!$E$7/2,"Atas",IF(B37&gt;(Registrasi!$E$7+1)/2,"Bawah","Tengah")))</f>
        <v/>
      </c>
      <c r="BP37" s="12" t="str">
        <f t="shared" si="3"/>
        <v/>
      </c>
      <c r="BQ37" s="12" t="str">
        <f t="shared" si="4"/>
        <v/>
      </c>
      <c r="BR37" s="12" t="str">
        <f t="shared" si="5"/>
        <v/>
      </c>
      <c r="BS37" s="12" t="str">
        <f t="shared" si="6"/>
        <v/>
      </c>
      <c r="BT37" s="12" t="str">
        <f t="shared" si="7"/>
        <v/>
      </c>
      <c r="BU37" s="12" t="str">
        <f t="shared" si="8"/>
        <v/>
      </c>
      <c r="BV37" s="12" t="str">
        <f t="shared" si="9"/>
        <v/>
      </c>
      <c r="BW37" s="12" t="str">
        <f t="shared" si="10"/>
        <v/>
      </c>
      <c r="BX37" s="12" t="str">
        <f t="shared" si="11"/>
        <v/>
      </c>
      <c r="BY37" s="12" t="str">
        <f t="shared" si="12"/>
        <v/>
      </c>
      <c r="BZ37" s="12" t="str">
        <f t="shared" si="13"/>
        <v/>
      </c>
      <c r="CA37" s="12" t="str">
        <f t="shared" si="14"/>
        <v/>
      </c>
      <c r="CB37" s="12" t="str">
        <f t="shared" si="15"/>
        <v/>
      </c>
      <c r="CC37" s="12" t="str">
        <f t="shared" si="16"/>
        <v/>
      </c>
      <c r="CD37" s="12" t="str">
        <f t="shared" si="17"/>
        <v/>
      </c>
      <c r="CE37" s="12" t="str">
        <f t="shared" si="18"/>
        <v/>
      </c>
      <c r="CF37" s="12" t="str">
        <f t="shared" si="19"/>
        <v/>
      </c>
      <c r="CG37" s="12" t="str">
        <f t="shared" si="20"/>
        <v/>
      </c>
      <c r="CH37" s="12" t="str">
        <f t="shared" si="21"/>
        <v/>
      </c>
      <c r="CI37" s="12" t="str">
        <f t="shared" si="22"/>
        <v/>
      </c>
      <c r="CJ37" s="12" t="str">
        <f t="shared" si="23"/>
        <v/>
      </c>
      <c r="CK37" s="12" t="str">
        <f t="shared" si="24"/>
        <v/>
      </c>
      <c r="CL37" s="12" t="str">
        <f t="shared" si="25"/>
        <v/>
      </c>
      <c r="CM37" s="12" t="str">
        <f t="shared" si="26"/>
        <v/>
      </c>
      <c r="CN37" s="12" t="str">
        <f t="shared" si="27"/>
        <v/>
      </c>
      <c r="CO37" s="12" t="str">
        <f t="shared" si="28"/>
        <v/>
      </c>
      <c r="CP37" s="12" t="str">
        <f t="shared" si="29"/>
        <v/>
      </c>
      <c r="CQ37" s="12" t="str">
        <f t="shared" si="30"/>
        <v/>
      </c>
      <c r="CR37" s="12" t="str">
        <f t="shared" si="31"/>
        <v/>
      </c>
      <c r="CS37" s="12" t="str">
        <f t="shared" si="32"/>
        <v/>
      </c>
      <c r="CT37" s="12" t="str">
        <f t="shared" si="33"/>
        <v/>
      </c>
      <c r="CU37" s="12" t="str">
        <f t="shared" si="34"/>
        <v/>
      </c>
      <c r="CV37" s="12" t="str">
        <f t="shared" si="35"/>
        <v/>
      </c>
      <c r="CW37" s="12" t="str">
        <f t="shared" si="36"/>
        <v/>
      </c>
      <c r="CX37" s="12" t="str">
        <f t="shared" si="37"/>
        <v/>
      </c>
      <c r="CY37" s="12" t="str">
        <f t="shared" si="38"/>
        <v/>
      </c>
      <c r="CZ37" s="12" t="str">
        <f t="shared" si="39"/>
        <v/>
      </c>
      <c r="DA37" s="12" t="str">
        <f t="shared" si="40"/>
        <v/>
      </c>
      <c r="DB37" s="12" t="str">
        <f t="shared" si="41"/>
        <v/>
      </c>
      <c r="DC37" s="12" t="str">
        <f t="shared" si="42"/>
        <v/>
      </c>
      <c r="DD37" s="12" t="str">
        <f t="shared" si="43"/>
        <v/>
      </c>
      <c r="DE37" s="12" t="str">
        <f t="shared" si="44"/>
        <v/>
      </c>
      <c r="DF37" s="12" t="str">
        <f t="shared" si="45"/>
        <v/>
      </c>
      <c r="DG37" s="12" t="str">
        <f t="shared" si="46"/>
        <v/>
      </c>
      <c r="DH37" s="12" t="str">
        <f t="shared" si="47"/>
        <v/>
      </c>
      <c r="DI37" s="12" t="str">
        <f t="shared" si="48"/>
        <v/>
      </c>
      <c r="DJ37" s="12" t="str">
        <f t="shared" si="49"/>
        <v/>
      </c>
      <c r="DK37" s="12" t="str">
        <f t="shared" si="50"/>
        <v/>
      </c>
      <c r="DL37" s="12" t="str">
        <f t="shared" si="51"/>
        <v/>
      </c>
      <c r="DM37" s="12" t="str">
        <f t="shared" si="52"/>
        <v/>
      </c>
      <c r="DN37" s="12" t="str">
        <f t="shared" si="53"/>
        <v/>
      </c>
      <c r="DO37" s="12" t="str">
        <f t="shared" si="54"/>
        <v/>
      </c>
      <c r="DP37" s="12" t="str">
        <f t="shared" si="55"/>
        <v/>
      </c>
      <c r="DQ37" s="12" t="str">
        <f t="shared" si="56"/>
        <v/>
      </c>
      <c r="DR37" s="12" t="str">
        <f t="shared" si="57"/>
        <v/>
      </c>
      <c r="DS37" s="12" t="str">
        <f t="shared" si="58"/>
        <v/>
      </c>
      <c r="DT37" s="12" t="str">
        <f t="shared" si="59"/>
        <v/>
      </c>
      <c r="DU37" s="12" t="str">
        <f t="shared" si="60"/>
        <v/>
      </c>
      <c r="DV37" s="12" t="str">
        <f t="shared" si="61"/>
        <v/>
      </c>
      <c r="DW37" s="12" t="str">
        <f t="shared" si="62"/>
        <v/>
      </c>
      <c r="DX37" s="12" t="str">
        <f t="shared" si="63"/>
        <v/>
      </c>
      <c r="DY37" s="12" t="str">
        <f t="shared" si="64"/>
        <v/>
      </c>
      <c r="DZ37" s="12" t="str">
        <f t="shared" si="65"/>
        <v/>
      </c>
      <c r="EA37" s="12" t="str">
        <f t="shared" si="66"/>
        <v/>
      </c>
      <c r="EB37" s="12" t="str">
        <f t="shared" si="67"/>
        <v/>
      </c>
      <c r="EC37" s="12" t="str">
        <f t="shared" si="68"/>
        <v/>
      </c>
      <c r="ED37" s="12" t="str">
        <f t="shared" si="69"/>
        <v/>
      </c>
      <c r="EE37" s="12" t="str">
        <f t="shared" si="70"/>
        <v/>
      </c>
      <c r="EF37" s="12" t="str">
        <f t="shared" si="71"/>
        <v/>
      </c>
      <c r="EG37" s="12" t="str">
        <f t="shared" si="72"/>
        <v/>
      </c>
      <c r="EH37" s="12" t="str">
        <f t="shared" si="73"/>
        <v/>
      </c>
      <c r="EI37" s="12" t="str">
        <f t="shared" si="74"/>
        <v/>
      </c>
      <c r="EJ37" s="12" t="str">
        <f t="shared" si="75"/>
        <v/>
      </c>
      <c r="EK37" s="12" t="str">
        <f t="shared" si="76"/>
        <v/>
      </c>
      <c r="EL37" s="12" t="str">
        <f t="shared" si="77"/>
        <v/>
      </c>
      <c r="EM37" s="12" t="str">
        <f t="shared" si="78"/>
        <v/>
      </c>
      <c r="EN37" s="12" t="str">
        <f t="shared" si="79"/>
        <v/>
      </c>
      <c r="EO37" s="12" t="str">
        <f t="shared" si="80"/>
        <v/>
      </c>
      <c r="EP37" s="12" t="str">
        <f t="shared" si="81"/>
        <v/>
      </c>
      <c r="EQ37" s="12" t="str">
        <f t="shared" si="82"/>
        <v/>
      </c>
      <c r="ER37" s="12" t="str">
        <f t="shared" si="83"/>
        <v/>
      </c>
      <c r="ES37" s="12" t="str">
        <f t="shared" si="84"/>
        <v/>
      </c>
      <c r="ET37" s="12" t="str">
        <f t="shared" si="85"/>
        <v/>
      </c>
      <c r="EU37" s="12" t="str">
        <f t="shared" si="86"/>
        <v/>
      </c>
      <c r="EV37" s="12" t="str">
        <f t="shared" si="87"/>
        <v/>
      </c>
      <c r="EW37" s="12" t="str">
        <f t="shared" si="88"/>
        <v/>
      </c>
      <c r="EX37" s="12" t="str">
        <f t="shared" si="89"/>
        <v/>
      </c>
      <c r="EY37" s="12" t="str">
        <f t="shared" si="90"/>
        <v/>
      </c>
      <c r="EZ37" s="12" t="str">
        <f t="shared" si="91"/>
        <v/>
      </c>
      <c r="FA37" s="12" t="str">
        <f t="shared" si="92"/>
        <v/>
      </c>
      <c r="FB37" s="12" t="str">
        <f t="shared" si="93"/>
        <v/>
      </c>
      <c r="FC37" s="12" t="str">
        <f t="shared" si="94"/>
        <v/>
      </c>
      <c r="FD37" s="12" t="str">
        <f t="shared" si="95"/>
        <v/>
      </c>
      <c r="FE37" s="12" t="str">
        <f t="shared" si="96"/>
        <v/>
      </c>
      <c r="FF37" s="12" t="str">
        <f t="shared" si="97"/>
        <v/>
      </c>
      <c r="FG37" s="12" t="str">
        <f t="shared" si="98"/>
        <v/>
      </c>
      <c r="FH37" s="12" t="str">
        <f t="shared" si="99"/>
        <v/>
      </c>
      <c r="FI37" s="12" t="str">
        <f t="shared" si="100"/>
        <v/>
      </c>
      <c r="FJ37" s="12" t="str">
        <f t="shared" si="101"/>
        <v/>
      </c>
      <c r="FK37" s="12" t="str">
        <f t="shared" si="102"/>
        <v/>
      </c>
      <c r="FL37" s="12" t="str">
        <f t="shared" si="103"/>
        <v/>
      </c>
      <c r="FM37" s="12" t="str">
        <f t="shared" si="104"/>
        <v/>
      </c>
      <c r="FN37" s="12" t="str">
        <f t="shared" si="105"/>
        <v/>
      </c>
      <c r="FO37" s="12" t="str">
        <f t="shared" si="106"/>
        <v/>
      </c>
      <c r="FP37" s="12" t="str">
        <f t="shared" si="107"/>
        <v/>
      </c>
      <c r="FQ37" s="12" t="str">
        <f t="shared" si="108"/>
        <v/>
      </c>
      <c r="FR37" s="12" t="str">
        <f t="shared" si="109"/>
        <v/>
      </c>
      <c r="FS37" s="12" t="str">
        <f t="shared" si="110"/>
        <v/>
      </c>
      <c r="FT37" s="12" t="str">
        <f t="shared" si="111"/>
        <v/>
      </c>
      <c r="FU37" s="12" t="str">
        <f t="shared" si="112"/>
        <v/>
      </c>
      <c r="FV37" s="12" t="str">
        <f t="shared" si="113"/>
        <v/>
      </c>
      <c r="FW37" s="12" t="str">
        <f t="shared" si="114"/>
        <v/>
      </c>
      <c r="FX37" s="12" t="str">
        <f t="shared" si="115"/>
        <v/>
      </c>
      <c r="FY37" s="12" t="str">
        <f t="shared" si="116"/>
        <v/>
      </c>
      <c r="FZ37" s="12" t="str">
        <f t="shared" si="117"/>
        <v/>
      </c>
      <c r="GA37" s="12" t="str">
        <f t="shared" si="118"/>
        <v/>
      </c>
      <c r="GB37" s="12" t="str">
        <f t="shared" si="119"/>
        <v/>
      </c>
      <c r="GC37" s="12" t="str">
        <f t="shared" si="120"/>
        <v/>
      </c>
      <c r="GD37" s="12" t="str">
        <f t="shared" si="121"/>
        <v/>
      </c>
      <c r="GE37" s="12" t="str">
        <f t="shared" si="122"/>
        <v/>
      </c>
    </row>
    <row r="38" spans="1:187" x14ac:dyDescent="0.25">
      <c r="A38" t="str">
        <f>Data!B44</f>
        <v/>
      </c>
      <c r="B38" s="12" t="str">
        <f t="shared" si="2"/>
        <v/>
      </c>
      <c r="C38" s="12" t="str">
        <f>IFERROR(IF(Data!B44="","",VLOOKUP(B38,Data!$A$8:$DX$107,3,FALSE)),"")</f>
        <v/>
      </c>
      <c r="D38" s="12" t="str">
        <f>IFERROR(IF($A38="","",VLOOKUP($B38,Data!$A$8:$DX$107,64+D$1,FALSE)),"")</f>
        <v/>
      </c>
      <c r="E38" s="12" t="str">
        <f>IFERROR(IF($A38="","",VLOOKUP($B38,Data!$A$8:$DX$107,64+E$1,FALSE)),"")</f>
        <v/>
      </c>
      <c r="F38" s="12" t="str">
        <f>IFERROR(IF($A38="","",VLOOKUP($B38,Data!$A$8:$DX$107,64+F$1,FALSE)),"")</f>
        <v/>
      </c>
      <c r="G38" s="12" t="str">
        <f>IFERROR(IF($A38="","",VLOOKUP($B38,Data!$A$8:$DX$107,64+G$1,FALSE)),"")</f>
        <v/>
      </c>
      <c r="H38" s="12" t="str">
        <f>IFERROR(IF($A38="","",VLOOKUP($B38,Data!$A$8:$DX$107,64+H$1,FALSE)),"")</f>
        <v/>
      </c>
      <c r="I38" s="12" t="str">
        <f>IFERROR(IF($A38="","",VLOOKUP($B38,Data!$A$8:$DX$107,64+I$1,FALSE)),"")</f>
        <v/>
      </c>
      <c r="J38" s="12" t="str">
        <f>IFERROR(IF($A38="","",VLOOKUP($B38,Data!$A$8:$DX$107,64+J$1,FALSE)),"")</f>
        <v/>
      </c>
      <c r="K38" s="12" t="str">
        <f>IFERROR(IF($A38="","",VLOOKUP($B38,Data!$A$8:$DX$107,64+K$1,FALSE)),"")</f>
        <v/>
      </c>
      <c r="L38" s="12" t="str">
        <f>IFERROR(IF($A38="","",VLOOKUP($B38,Data!$A$8:$DX$107,64+L$1,FALSE)),"")</f>
        <v/>
      </c>
      <c r="M38" s="12" t="str">
        <f>IFERROR(IF($A38="","",VLOOKUP($B38,Data!$A$8:$DX$107,64+M$1,FALSE)),"")</f>
        <v/>
      </c>
      <c r="N38" s="12" t="str">
        <f>IFERROR(IF($A38="","",VLOOKUP($B38,Data!$A$8:$DX$107,64+N$1,FALSE)),"")</f>
        <v/>
      </c>
      <c r="O38" s="12" t="str">
        <f>IFERROR(IF($A38="","",VLOOKUP($B38,Data!$A$8:$DX$107,64+O$1,FALSE)),"")</f>
        <v/>
      </c>
      <c r="P38" s="12" t="str">
        <f>IFERROR(IF($A38="","",VLOOKUP($B38,Data!$A$8:$DX$107,64+P$1,FALSE)),"")</f>
        <v/>
      </c>
      <c r="Q38" s="12" t="str">
        <f>IFERROR(IF($A38="","",VLOOKUP($B38,Data!$A$8:$DX$107,64+Q$1,FALSE)),"")</f>
        <v/>
      </c>
      <c r="R38" s="12" t="str">
        <f>IFERROR(IF($A38="","",VLOOKUP($B38,Data!$A$8:$DX$107,64+R$1,FALSE)),"")</f>
        <v/>
      </c>
      <c r="S38" s="12" t="str">
        <f>IFERROR(IF($A38="","",VLOOKUP($B38,Data!$A$8:$DX$107,64+S$1,FALSE)),"")</f>
        <v/>
      </c>
      <c r="T38" s="12" t="str">
        <f>IFERROR(IF($A38="","",VLOOKUP($B38,Data!$A$8:$DX$107,64+T$1,FALSE)),"")</f>
        <v/>
      </c>
      <c r="U38" s="12" t="str">
        <f>IFERROR(IF($A38="","",VLOOKUP($B38,Data!$A$8:$DX$107,64+U$1,FALSE)),"")</f>
        <v/>
      </c>
      <c r="V38" s="12" t="str">
        <f>IFERROR(IF($A38="","",VLOOKUP($B38,Data!$A$8:$DX$107,64+V$1,FALSE)),"")</f>
        <v/>
      </c>
      <c r="W38" s="12" t="str">
        <f>IFERROR(IF($A38="","",VLOOKUP($B38,Data!$A$8:$DX$107,64+W$1,FALSE)),"")</f>
        <v/>
      </c>
      <c r="X38" s="12" t="str">
        <f>IFERROR(IF($A38="","",VLOOKUP($B38,Data!$A$8:$DX$107,64+X$1,FALSE)),"")</f>
        <v/>
      </c>
      <c r="Y38" s="12" t="str">
        <f>IFERROR(IF($A38="","",VLOOKUP($B38,Data!$A$8:$DX$107,64+Y$1,FALSE)),"")</f>
        <v/>
      </c>
      <c r="Z38" s="12" t="str">
        <f>IFERROR(IF($A38="","",VLOOKUP($B38,Data!$A$8:$DX$107,64+Z$1,FALSE)),"")</f>
        <v/>
      </c>
      <c r="AA38" s="12" t="str">
        <f>IFERROR(IF($A38="","",VLOOKUP($B38,Data!$A$8:$DX$107,64+AA$1,FALSE)),"")</f>
        <v/>
      </c>
      <c r="AB38" s="12" t="str">
        <f>IFERROR(IF($A38="","",VLOOKUP($B38,Data!$A$8:$DX$107,64+AB$1,FALSE)),"")</f>
        <v/>
      </c>
      <c r="AC38" s="12" t="str">
        <f>IFERROR(IF($A38="","",VLOOKUP($B38,Data!$A$8:$DX$107,64+AC$1,FALSE)),"")</f>
        <v/>
      </c>
      <c r="AD38" s="12" t="str">
        <f>IFERROR(IF($A38="","",VLOOKUP($B38,Data!$A$8:$DX$107,64+AD$1,FALSE)),"")</f>
        <v/>
      </c>
      <c r="AE38" s="12" t="str">
        <f>IFERROR(IF($A38="","",VLOOKUP($B38,Data!$A$8:$DX$107,64+AE$1,FALSE)),"")</f>
        <v/>
      </c>
      <c r="AF38" s="12" t="str">
        <f>IFERROR(IF($A38="","",VLOOKUP($B38,Data!$A$8:$DX$107,64+AF$1,FALSE)),"")</f>
        <v/>
      </c>
      <c r="AG38" s="12" t="str">
        <f>IFERROR(IF($A38="","",VLOOKUP($B38,Data!$A$8:$DX$107,64+AG$1,FALSE)),"")</f>
        <v/>
      </c>
      <c r="AH38" s="12" t="str">
        <f>IFERROR(IF($A38="","",VLOOKUP($B38,Data!$A$8:$DX$107,64+AH$1,FALSE)),"")</f>
        <v/>
      </c>
      <c r="AI38" s="12" t="str">
        <f>IFERROR(IF($A38="","",VLOOKUP($B38,Data!$A$8:$DX$107,64+AI$1,FALSE)),"")</f>
        <v/>
      </c>
      <c r="AJ38" s="12" t="str">
        <f>IFERROR(IF($A38="","",VLOOKUP($B38,Data!$A$8:$DX$107,64+AJ$1,FALSE)),"")</f>
        <v/>
      </c>
      <c r="AK38" s="12" t="str">
        <f>IFERROR(IF($A38="","",VLOOKUP($B38,Data!$A$8:$DX$107,64+AK$1,FALSE)),"")</f>
        <v/>
      </c>
      <c r="AL38" s="12" t="str">
        <f>IFERROR(IF($A38="","",VLOOKUP($B38,Data!$A$8:$DX$107,64+AL$1,FALSE)),"")</f>
        <v/>
      </c>
      <c r="AM38" s="12" t="str">
        <f>IFERROR(IF($A38="","",VLOOKUP($B38,Data!$A$8:$DX$107,64+AM$1,FALSE)),"")</f>
        <v/>
      </c>
      <c r="AN38" s="12" t="str">
        <f>IFERROR(IF($A38="","",VLOOKUP($B38,Data!$A$8:$DX$107,64+AN$1,FALSE)),"")</f>
        <v/>
      </c>
      <c r="AO38" s="12" t="str">
        <f>IFERROR(IF($A38="","",VLOOKUP($B38,Data!$A$8:$DX$107,64+AO$1,FALSE)),"")</f>
        <v/>
      </c>
      <c r="AP38" s="12" t="str">
        <f>IFERROR(IF($A38="","",VLOOKUP($B38,Data!$A$8:$DX$107,64+AP$1,FALSE)),"")</f>
        <v/>
      </c>
      <c r="AQ38" s="12" t="str">
        <f>IFERROR(IF($A38="","",VLOOKUP($B38,Data!$A$8:$DX$107,64+AQ$1,FALSE)),"")</f>
        <v/>
      </c>
      <c r="AR38" s="12" t="str">
        <f>IFERROR(IF($A38="","",VLOOKUP($B38,Data!$A$8:$DX$107,64+AR$1,FALSE)),"")</f>
        <v/>
      </c>
      <c r="AS38" s="12" t="str">
        <f>IFERROR(IF($A38="","",VLOOKUP($B38,Data!$A$8:$DX$107,64+AS$1,FALSE)),"")</f>
        <v/>
      </c>
      <c r="AT38" s="12" t="str">
        <f>IFERROR(IF($A38="","",VLOOKUP($B38,Data!$A$8:$DX$107,64+AT$1,FALSE)),"")</f>
        <v/>
      </c>
      <c r="AU38" s="12" t="str">
        <f>IFERROR(IF($A38="","",VLOOKUP($B38,Data!$A$8:$DX$107,64+AU$1,FALSE)),"")</f>
        <v/>
      </c>
      <c r="AV38" s="12" t="str">
        <f>IFERROR(IF($A38="","",VLOOKUP($B38,Data!$A$8:$DX$107,64+AV$1,FALSE)),"")</f>
        <v/>
      </c>
      <c r="AW38" s="12" t="str">
        <f>IFERROR(IF($A38="","",VLOOKUP($B38,Data!$A$8:$DX$107,64+AW$1,FALSE)),"")</f>
        <v/>
      </c>
      <c r="AX38" s="12" t="str">
        <f>IFERROR(IF($A38="","",VLOOKUP($B38,Data!$A$8:$DX$107,64+AX$1,FALSE)),"")</f>
        <v/>
      </c>
      <c r="AY38" s="12" t="str">
        <f>IFERROR(IF($A38="","",VLOOKUP($B38,Data!$A$8:$DX$107,64+AY$1,FALSE)),"")</f>
        <v/>
      </c>
      <c r="AZ38" s="12" t="str">
        <f>IFERROR(IF($A38="","",VLOOKUP($B38,Data!$A$8:$DX$107,64+AZ$1,FALSE)),"")</f>
        <v/>
      </c>
      <c r="BA38" s="12" t="str">
        <f>IFERROR(IF($A38="","",VLOOKUP($B38,Data!$A$8:$DX$107,64+BA$1,FALSE)),"")</f>
        <v/>
      </c>
      <c r="BB38" s="12" t="str">
        <f>IFERROR(IF($A38="","",VLOOKUP($B38,Data!$A$8:$DX$107,64+BB$1,FALSE)),"")</f>
        <v/>
      </c>
      <c r="BC38" s="12" t="str">
        <f>IFERROR(IF($A38="","",VLOOKUP($B38,Data!$A$8:$DX$107,64+BC$1,FALSE)),"")</f>
        <v/>
      </c>
      <c r="BD38" s="12" t="str">
        <f>IFERROR(IF($A38="","",VLOOKUP($B38,Data!$A$8:$DX$107,64+BD$1,FALSE)),"")</f>
        <v/>
      </c>
      <c r="BE38" s="12" t="str">
        <f>IFERROR(IF($A38="","",VLOOKUP($B38,Data!$A$8:$DX$107,64+BE$1,FALSE)),"")</f>
        <v/>
      </c>
      <c r="BF38" s="12" t="str">
        <f>IFERROR(IF($A38="","",VLOOKUP($B38,Data!$A$8:$DX$107,64+BF$1,FALSE)),"")</f>
        <v/>
      </c>
      <c r="BG38" s="12" t="str">
        <f>IFERROR(IF($A38="","",VLOOKUP($B38,Data!$A$8:$DX$107,64+BG$1,FALSE)),"")</f>
        <v/>
      </c>
      <c r="BH38" s="12" t="str">
        <f>IFERROR(IF($A38="","",VLOOKUP($B38,Data!$A$8:$DX$107,64+BH$1,FALSE)),"")</f>
        <v/>
      </c>
      <c r="BI38" s="12" t="str">
        <f>IFERROR(IF($A38="","",VLOOKUP($B38,Data!$A$8:$DX$107,64+BI$1,FALSE)),"")</f>
        <v/>
      </c>
      <c r="BJ38" s="12" t="str">
        <f>IFERROR(IF($A38="","",VLOOKUP($B38,Data!$A$8:$DX$107,64+BJ$1,FALSE)),"")</f>
        <v/>
      </c>
      <c r="BK38" s="12" t="str">
        <f>IFERROR(IF($A38="","",VLOOKUP($B38,Data!$A$8:$DX$107,64+BK$1,FALSE)),"")</f>
        <v/>
      </c>
      <c r="BL38" s="12" t="str">
        <f>IFERROR(IF($A38="","",VLOOKUP($B38,Data!$A$8:$DX$107,125,FALSE)),"")</f>
        <v/>
      </c>
      <c r="BM38" s="12" t="str">
        <f>IFERROR(IF($A38="","",VLOOKUP($B38,Data!$A$8:$DX$107,126,FALSE)),"")</f>
        <v/>
      </c>
      <c r="BN38" s="31" t="str">
        <f>IFERROR(IF($A38="","",VLOOKUP($B38,Data!$A$8:$DX$107,127,FALSE)),"")</f>
        <v/>
      </c>
      <c r="BO38" s="12" t="str">
        <f>IF(A38="","",IF(B38&lt;=Registrasi!$E$7/2,"Atas",IF(B38&gt;(Registrasi!$E$7+1)/2,"Bawah","Tengah")))</f>
        <v/>
      </c>
      <c r="BP38" s="12" t="str">
        <f t="shared" si="3"/>
        <v/>
      </c>
      <c r="BQ38" s="12" t="str">
        <f t="shared" si="4"/>
        <v/>
      </c>
      <c r="BR38" s="12" t="str">
        <f t="shared" si="5"/>
        <v/>
      </c>
      <c r="BS38" s="12" t="str">
        <f t="shared" si="6"/>
        <v/>
      </c>
      <c r="BT38" s="12" t="str">
        <f t="shared" si="7"/>
        <v/>
      </c>
      <c r="BU38" s="12" t="str">
        <f t="shared" si="8"/>
        <v/>
      </c>
      <c r="BV38" s="12" t="str">
        <f t="shared" si="9"/>
        <v/>
      </c>
      <c r="BW38" s="12" t="str">
        <f t="shared" si="10"/>
        <v/>
      </c>
      <c r="BX38" s="12" t="str">
        <f t="shared" si="11"/>
        <v/>
      </c>
      <c r="BY38" s="12" t="str">
        <f t="shared" si="12"/>
        <v/>
      </c>
      <c r="BZ38" s="12" t="str">
        <f t="shared" si="13"/>
        <v/>
      </c>
      <c r="CA38" s="12" t="str">
        <f t="shared" si="14"/>
        <v/>
      </c>
      <c r="CB38" s="12" t="str">
        <f t="shared" si="15"/>
        <v/>
      </c>
      <c r="CC38" s="12" t="str">
        <f t="shared" si="16"/>
        <v/>
      </c>
      <c r="CD38" s="12" t="str">
        <f t="shared" si="17"/>
        <v/>
      </c>
      <c r="CE38" s="12" t="str">
        <f t="shared" si="18"/>
        <v/>
      </c>
      <c r="CF38" s="12" t="str">
        <f t="shared" si="19"/>
        <v/>
      </c>
      <c r="CG38" s="12" t="str">
        <f t="shared" si="20"/>
        <v/>
      </c>
      <c r="CH38" s="12" t="str">
        <f t="shared" si="21"/>
        <v/>
      </c>
      <c r="CI38" s="12" t="str">
        <f t="shared" si="22"/>
        <v/>
      </c>
      <c r="CJ38" s="12" t="str">
        <f t="shared" si="23"/>
        <v/>
      </c>
      <c r="CK38" s="12" t="str">
        <f t="shared" si="24"/>
        <v/>
      </c>
      <c r="CL38" s="12" t="str">
        <f t="shared" si="25"/>
        <v/>
      </c>
      <c r="CM38" s="12" t="str">
        <f t="shared" si="26"/>
        <v/>
      </c>
      <c r="CN38" s="12" t="str">
        <f t="shared" si="27"/>
        <v/>
      </c>
      <c r="CO38" s="12" t="str">
        <f t="shared" si="28"/>
        <v/>
      </c>
      <c r="CP38" s="12" t="str">
        <f t="shared" si="29"/>
        <v/>
      </c>
      <c r="CQ38" s="12" t="str">
        <f t="shared" si="30"/>
        <v/>
      </c>
      <c r="CR38" s="12" t="str">
        <f t="shared" si="31"/>
        <v/>
      </c>
      <c r="CS38" s="12" t="str">
        <f t="shared" si="32"/>
        <v/>
      </c>
      <c r="CT38" s="12" t="str">
        <f t="shared" si="33"/>
        <v/>
      </c>
      <c r="CU38" s="12" t="str">
        <f t="shared" si="34"/>
        <v/>
      </c>
      <c r="CV38" s="12" t="str">
        <f t="shared" si="35"/>
        <v/>
      </c>
      <c r="CW38" s="12" t="str">
        <f t="shared" si="36"/>
        <v/>
      </c>
      <c r="CX38" s="12" t="str">
        <f t="shared" si="37"/>
        <v/>
      </c>
      <c r="CY38" s="12" t="str">
        <f t="shared" si="38"/>
        <v/>
      </c>
      <c r="CZ38" s="12" t="str">
        <f t="shared" si="39"/>
        <v/>
      </c>
      <c r="DA38" s="12" t="str">
        <f t="shared" si="40"/>
        <v/>
      </c>
      <c r="DB38" s="12" t="str">
        <f t="shared" si="41"/>
        <v/>
      </c>
      <c r="DC38" s="12" t="str">
        <f t="shared" si="42"/>
        <v/>
      </c>
      <c r="DD38" s="12" t="str">
        <f t="shared" si="43"/>
        <v/>
      </c>
      <c r="DE38" s="12" t="str">
        <f t="shared" si="44"/>
        <v/>
      </c>
      <c r="DF38" s="12" t="str">
        <f t="shared" si="45"/>
        <v/>
      </c>
      <c r="DG38" s="12" t="str">
        <f t="shared" si="46"/>
        <v/>
      </c>
      <c r="DH38" s="12" t="str">
        <f t="shared" si="47"/>
        <v/>
      </c>
      <c r="DI38" s="12" t="str">
        <f t="shared" si="48"/>
        <v/>
      </c>
      <c r="DJ38" s="12" t="str">
        <f t="shared" si="49"/>
        <v/>
      </c>
      <c r="DK38" s="12" t="str">
        <f t="shared" si="50"/>
        <v/>
      </c>
      <c r="DL38" s="12" t="str">
        <f t="shared" si="51"/>
        <v/>
      </c>
      <c r="DM38" s="12" t="str">
        <f t="shared" si="52"/>
        <v/>
      </c>
      <c r="DN38" s="12" t="str">
        <f t="shared" si="53"/>
        <v/>
      </c>
      <c r="DO38" s="12" t="str">
        <f t="shared" si="54"/>
        <v/>
      </c>
      <c r="DP38" s="12" t="str">
        <f t="shared" si="55"/>
        <v/>
      </c>
      <c r="DQ38" s="12" t="str">
        <f t="shared" si="56"/>
        <v/>
      </c>
      <c r="DR38" s="12" t="str">
        <f t="shared" si="57"/>
        <v/>
      </c>
      <c r="DS38" s="12" t="str">
        <f t="shared" si="58"/>
        <v/>
      </c>
      <c r="DT38" s="12" t="str">
        <f t="shared" si="59"/>
        <v/>
      </c>
      <c r="DU38" s="12" t="str">
        <f t="shared" si="60"/>
        <v/>
      </c>
      <c r="DV38" s="12" t="str">
        <f t="shared" si="61"/>
        <v/>
      </c>
      <c r="DW38" s="12" t="str">
        <f t="shared" si="62"/>
        <v/>
      </c>
      <c r="DX38" s="12" t="str">
        <f t="shared" si="63"/>
        <v/>
      </c>
      <c r="DY38" s="12" t="str">
        <f t="shared" si="64"/>
        <v/>
      </c>
      <c r="DZ38" s="12" t="str">
        <f t="shared" si="65"/>
        <v/>
      </c>
      <c r="EA38" s="12" t="str">
        <f t="shared" si="66"/>
        <v/>
      </c>
      <c r="EB38" s="12" t="str">
        <f t="shared" si="67"/>
        <v/>
      </c>
      <c r="EC38" s="12" t="str">
        <f t="shared" si="68"/>
        <v/>
      </c>
      <c r="ED38" s="12" t="str">
        <f t="shared" si="69"/>
        <v/>
      </c>
      <c r="EE38" s="12" t="str">
        <f t="shared" si="70"/>
        <v/>
      </c>
      <c r="EF38" s="12" t="str">
        <f t="shared" si="71"/>
        <v/>
      </c>
      <c r="EG38" s="12" t="str">
        <f t="shared" si="72"/>
        <v/>
      </c>
      <c r="EH38" s="12" t="str">
        <f t="shared" si="73"/>
        <v/>
      </c>
      <c r="EI38" s="12" t="str">
        <f t="shared" si="74"/>
        <v/>
      </c>
      <c r="EJ38" s="12" t="str">
        <f t="shared" si="75"/>
        <v/>
      </c>
      <c r="EK38" s="12" t="str">
        <f t="shared" si="76"/>
        <v/>
      </c>
      <c r="EL38" s="12" t="str">
        <f t="shared" si="77"/>
        <v/>
      </c>
      <c r="EM38" s="12" t="str">
        <f t="shared" si="78"/>
        <v/>
      </c>
      <c r="EN38" s="12" t="str">
        <f t="shared" si="79"/>
        <v/>
      </c>
      <c r="EO38" s="12" t="str">
        <f t="shared" si="80"/>
        <v/>
      </c>
      <c r="EP38" s="12" t="str">
        <f t="shared" si="81"/>
        <v/>
      </c>
      <c r="EQ38" s="12" t="str">
        <f t="shared" si="82"/>
        <v/>
      </c>
      <c r="ER38" s="12" t="str">
        <f t="shared" si="83"/>
        <v/>
      </c>
      <c r="ES38" s="12" t="str">
        <f t="shared" si="84"/>
        <v/>
      </c>
      <c r="ET38" s="12" t="str">
        <f t="shared" si="85"/>
        <v/>
      </c>
      <c r="EU38" s="12" t="str">
        <f t="shared" si="86"/>
        <v/>
      </c>
      <c r="EV38" s="12" t="str">
        <f t="shared" si="87"/>
        <v/>
      </c>
      <c r="EW38" s="12" t="str">
        <f t="shared" si="88"/>
        <v/>
      </c>
      <c r="EX38" s="12" t="str">
        <f t="shared" si="89"/>
        <v/>
      </c>
      <c r="EY38" s="12" t="str">
        <f t="shared" si="90"/>
        <v/>
      </c>
      <c r="EZ38" s="12" t="str">
        <f t="shared" si="91"/>
        <v/>
      </c>
      <c r="FA38" s="12" t="str">
        <f t="shared" si="92"/>
        <v/>
      </c>
      <c r="FB38" s="12" t="str">
        <f t="shared" si="93"/>
        <v/>
      </c>
      <c r="FC38" s="12" t="str">
        <f t="shared" si="94"/>
        <v/>
      </c>
      <c r="FD38" s="12" t="str">
        <f t="shared" si="95"/>
        <v/>
      </c>
      <c r="FE38" s="12" t="str">
        <f t="shared" si="96"/>
        <v/>
      </c>
      <c r="FF38" s="12" t="str">
        <f t="shared" si="97"/>
        <v/>
      </c>
      <c r="FG38" s="12" t="str">
        <f t="shared" si="98"/>
        <v/>
      </c>
      <c r="FH38" s="12" t="str">
        <f t="shared" si="99"/>
        <v/>
      </c>
      <c r="FI38" s="12" t="str">
        <f t="shared" si="100"/>
        <v/>
      </c>
      <c r="FJ38" s="12" t="str">
        <f t="shared" si="101"/>
        <v/>
      </c>
      <c r="FK38" s="12" t="str">
        <f t="shared" si="102"/>
        <v/>
      </c>
      <c r="FL38" s="12" t="str">
        <f t="shared" si="103"/>
        <v/>
      </c>
      <c r="FM38" s="12" t="str">
        <f t="shared" si="104"/>
        <v/>
      </c>
      <c r="FN38" s="12" t="str">
        <f t="shared" si="105"/>
        <v/>
      </c>
      <c r="FO38" s="12" t="str">
        <f t="shared" si="106"/>
        <v/>
      </c>
      <c r="FP38" s="12" t="str">
        <f t="shared" si="107"/>
        <v/>
      </c>
      <c r="FQ38" s="12" t="str">
        <f t="shared" si="108"/>
        <v/>
      </c>
      <c r="FR38" s="12" t="str">
        <f t="shared" si="109"/>
        <v/>
      </c>
      <c r="FS38" s="12" t="str">
        <f t="shared" si="110"/>
        <v/>
      </c>
      <c r="FT38" s="12" t="str">
        <f t="shared" si="111"/>
        <v/>
      </c>
      <c r="FU38" s="12" t="str">
        <f t="shared" si="112"/>
        <v/>
      </c>
      <c r="FV38" s="12" t="str">
        <f t="shared" si="113"/>
        <v/>
      </c>
      <c r="FW38" s="12" t="str">
        <f t="shared" si="114"/>
        <v/>
      </c>
      <c r="FX38" s="12" t="str">
        <f t="shared" si="115"/>
        <v/>
      </c>
      <c r="FY38" s="12" t="str">
        <f t="shared" si="116"/>
        <v/>
      </c>
      <c r="FZ38" s="12" t="str">
        <f t="shared" si="117"/>
        <v/>
      </c>
      <c r="GA38" s="12" t="str">
        <f t="shared" si="118"/>
        <v/>
      </c>
      <c r="GB38" s="12" t="str">
        <f t="shared" si="119"/>
        <v/>
      </c>
      <c r="GC38" s="12" t="str">
        <f t="shared" si="120"/>
        <v/>
      </c>
      <c r="GD38" s="12" t="str">
        <f t="shared" si="121"/>
        <v/>
      </c>
      <c r="GE38" s="12" t="str">
        <f t="shared" si="122"/>
        <v/>
      </c>
    </row>
    <row r="39" spans="1:187" x14ac:dyDescent="0.25">
      <c r="A39" t="str">
        <f>Data!B45</f>
        <v/>
      </c>
      <c r="B39" s="12" t="str">
        <f t="shared" si="2"/>
        <v/>
      </c>
      <c r="C39" s="12" t="str">
        <f>IFERROR(IF(Data!B45="","",VLOOKUP(B39,Data!$A$8:$DX$107,3,FALSE)),"")</f>
        <v/>
      </c>
      <c r="D39" s="12" t="str">
        <f>IFERROR(IF($A39="","",VLOOKUP($B39,Data!$A$8:$DX$107,64+D$1,FALSE)),"")</f>
        <v/>
      </c>
      <c r="E39" s="12" t="str">
        <f>IFERROR(IF($A39="","",VLOOKUP($B39,Data!$A$8:$DX$107,64+E$1,FALSE)),"")</f>
        <v/>
      </c>
      <c r="F39" s="12" t="str">
        <f>IFERROR(IF($A39="","",VLOOKUP($B39,Data!$A$8:$DX$107,64+F$1,FALSE)),"")</f>
        <v/>
      </c>
      <c r="G39" s="12" t="str">
        <f>IFERROR(IF($A39="","",VLOOKUP($B39,Data!$A$8:$DX$107,64+G$1,FALSE)),"")</f>
        <v/>
      </c>
      <c r="H39" s="12" t="str">
        <f>IFERROR(IF($A39="","",VLOOKUP($B39,Data!$A$8:$DX$107,64+H$1,FALSE)),"")</f>
        <v/>
      </c>
      <c r="I39" s="12" t="str">
        <f>IFERROR(IF($A39="","",VLOOKUP($B39,Data!$A$8:$DX$107,64+I$1,FALSE)),"")</f>
        <v/>
      </c>
      <c r="J39" s="12" t="str">
        <f>IFERROR(IF($A39="","",VLOOKUP($B39,Data!$A$8:$DX$107,64+J$1,FALSE)),"")</f>
        <v/>
      </c>
      <c r="K39" s="12" t="str">
        <f>IFERROR(IF($A39="","",VLOOKUP($B39,Data!$A$8:$DX$107,64+K$1,FALSE)),"")</f>
        <v/>
      </c>
      <c r="L39" s="12" t="str">
        <f>IFERROR(IF($A39="","",VLOOKUP($B39,Data!$A$8:$DX$107,64+L$1,FALSE)),"")</f>
        <v/>
      </c>
      <c r="M39" s="12" t="str">
        <f>IFERROR(IF($A39="","",VLOOKUP($B39,Data!$A$8:$DX$107,64+M$1,FALSE)),"")</f>
        <v/>
      </c>
      <c r="N39" s="12" t="str">
        <f>IFERROR(IF($A39="","",VLOOKUP($B39,Data!$A$8:$DX$107,64+N$1,FALSE)),"")</f>
        <v/>
      </c>
      <c r="O39" s="12" t="str">
        <f>IFERROR(IF($A39="","",VLOOKUP($B39,Data!$A$8:$DX$107,64+O$1,FALSE)),"")</f>
        <v/>
      </c>
      <c r="P39" s="12" t="str">
        <f>IFERROR(IF($A39="","",VLOOKUP($B39,Data!$A$8:$DX$107,64+P$1,FALSE)),"")</f>
        <v/>
      </c>
      <c r="Q39" s="12" t="str">
        <f>IFERROR(IF($A39="","",VLOOKUP($B39,Data!$A$8:$DX$107,64+Q$1,FALSE)),"")</f>
        <v/>
      </c>
      <c r="R39" s="12" t="str">
        <f>IFERROR(IF($A39="","",VLOOKUP($B39,Data!$A$8:$DX$107,64+R$1,FALSE)),"")</f>
        <v/>
      </c>
      <c r="S39" s="12" t="str">
        <f>IFERROR(IF($A39="","",VLOOKUP($B39,Data!$A$8:$DX$107,64+S$1,FALSE)),"")</f>
        <v/>
      </c>
      <c r="T39" s="12" t="str">
        <f>IFERROR(IF($A39="","",VLOOKUP($B39,Data!$A$8:$DX$107,64+T$1,FALSE)),"")</f>
        <v/>
      </c>
      <c r="U39" s="12" t="str">
        <f>IFERROR(IF($A39="","",VLOOKUP($B39,Data!$A$8:$DX$107,64+U$1,FALSE)),"")</f>
        <v/>
      </c>
      <c r="V39" s="12" t="str">
        <f>IFERROR(IF($A39="","",VLOOKUP($B39,Data!$A$8:$DX$107,64+V$1,FALSE)),"")</f>
        <v/>
      </c>
      <c r="W39" s="12" t="str">
        <f>IFERROR(IF($A39="","",VLOOKUP($B39,Data!$A$8:$DX$107,64+W$1,FALSE)),"")</f>
        <v/>
      </c>
      <c r="X39" s="12" t="str">
        <f>IFERROR(IF($A39="","",VLOOKUP($B39,Data!$A$8:$DX$107,64+X$1,FALSE)),"")</f>
        <v/>
      </c>
      <c r="Y39" s="12" t="str">
        <f>IFERROR(IF($A39="","",VLOOKUP($B39,Data!$A$8:$DX$107,64+Y$1,FALSE)),"")</f>
        <v/>
      </c>
      <c r="Z39" s="12" t="str">
        <f>IFERROR(IF($A39="","",VLOOKUP($B39,Data!$A$8:$DX$107,64+Z$1,FALSE)),"")</f>
        <v/>
      </c>
      <c r="AA39" s="12" t="str">
        <f>IFERROR(IF($A39="","",VLOOKUP($B39,Data!$A$8:$DX$107,64+AA$1,FALSE)),"")</f>
        <v/>
      </c>
      <c r="AB39" s="12" t="str">
        <f>IFERROR(IF($A39="","",VLOOKUP($B39,Data!$A$8:$DX$107,64+AB$1,FALSE)),"")</f>
        <v/>
      </c>
      <c r="AC39" s="12" t="str">
        <f>IFERROR(IF($A39="","",VLOOKUP($B39,Data!$A$8:$DX$107,64+AC$1,FALSE)),"")</f>
        <v/>
      </c>
      <c r="AD39" s="12" t="str">
        <f>IFERROR(IF($A39="","",VLOOKUP($B39,Data!$A$8:$DX$107,64+AD$1,FALSE)),"")</f>
        <v/>
      </c>
      <c r="AE39" s="12" t="str">
        <f>IFERROR(IF($A39="","",VLOOKUP($B39,Data!$A$8:$DX$107,64+AE$1,FALSE)),"")</f>
        <v/>
      </c>
      <c r="AF39" s="12" t="str">
        <f>IFERROR(IF($A39="","",VLOOKUP($B39,Data!$A$8:$DX$107,64+AF$1,FALSE)),"")</f>
        <v/>
      </c>
      <c r="AG39" s="12" t="str">
        <f>IFERROR(IF($A39="","",VLOOKUP($B39,Data!$A$8:$DX$107,64+AG$1,FALSE)),"")</f>
        <v/>
      </c>
      <c r="AH39" s="12" t="str">
        <f>IFERROR(IF($A39="","",VLOOKUP($B39,Data!$A$8:$DX$107,64+AH$1,FALSE)),"")</f>
        <v/>
      </c>
      <c r="AI39" s="12" t="str">
        <f>IFERROR(IF($A39="","",VLOOKUP($B39,Data!$A$8:$DX$107,64+AI$1,FALSE)),"")</f>
        <v/>
      </c>
      <c r="AJ39" s="12" t="str">
        <f>IFERROR(IF($A39="","",VLOOKUP($B39,Data!$A$8:$DX$107,64+AJ$1,FALSE)),"")</f>
        <v/>
      </c>
      <c r="AK39" s="12" t="str">
        <f>IFERROR(IF($A39="","",VLOOKUP($B39,Data!$A$8:$DX$107,64+AK$1,FALSE)),"")</f>
        <v/>
      </c>
      <c r="AL39" s="12" t="str">
        <f>IFERROR(IF($A39="","",VLOOKUP($B39,Data!$A$8:$DX$107,64+AL$1,FALSE)),"")</f>
        <v/>
      </c>
      <c r="AM39" s="12" t="str">
        <f>IFERROR(IF($A39="","",VLOOKUP($B39,Data!$A$8:$DX$107,64+AM$1,FALSE)),"")</f>
        <v/>
      </c>
      <c r="AN39" s="12" t="str">
        <f>IFERROR(IF($A39="","",VLOOKUP($B39,Data!$A$8:$DX$107,64+AN$1,FALSE)),"")</f>
        <v/>
      </c>
      <c r="AO39" s="12" t="str">
        <f>IFERROR(IF($A39="","",VLOOKUP($B39,Data!$A$8:$DX$107,64+AO$1,FALSE)),"")</f>
        <v/>
      </c>
      <c r="AP39" s="12" t="str">
        <f>IFERROR(IF($A39="","",VLOOKUP($B39,Data!$A$8:$DX$107,64+AP$1,FALSE)),"")</f>
        <v/>
      </c>
      <c r="AQ39" s="12" t="str">
        <f>IFERROR(IF($A39="","",VLOOKUP($B39,Data!$A$8:$DX$107,64+AQ$1,FALSE)),"")</f>
        <v/>
      </c>
      <c r="AR39" s="12" t="str">
        <f>IFERROR(IF($A39="","",VLOOKUP($B39,Data!$A$8:$DX$107,64+AR$1,FALSE)),"")</f>
        <v/>
      </c>
      <c r="AS39" s="12" t="str">
        <f>IFERROR(IF($A39="","",VLOOKUP($B39,Data!$A$8:$DX$107,64+AS$1,FALSE)),"")</f>
        <v/>
      </c>
      <c r="AT39" s="12" t="str">
        <f>IFERROR(IF($A39="","",VLOOKUP($B39,Data!$A$8:$DX$107,64+AT$1,FALSE)),"")</f>
        <v/>
      </c>
      <c r="AU39" s="12" t="str">
        <f>IFERROR(IF($A39="","",VLOOKUP($B39,Data!$A$8:$DX$107,64+AU$1,FALSE)),"")</f>
        <v/>
      </c>
      <c r="AV39" s="12" t="str">
        <f>IFERROR(IF($A39="","",VLOOKUP($B39,Data!$A$8:$DX$107,64+AV$1,FALSE)),"")</f>
        <v/>
      </c>
      <c r="AW39" s="12" t="str">
        <f>IFERROR(IF($A39="","",VLOOKUP($B39,Data!$A$8:$DX$107,64+AW$1,FALSE)),"")</f>
        <v/>
      </c>
      <c r="AX39" s="12" t="str">
        <f>IFERROR(IF($A39="","",VLOOKUP($B39,Data!$A$8:$DX$107,64+AX$1,FALSE)),"")</f>
        <v/>
      </c>
      <c r="AY39" s="12" t="str">
        <f>IFERROR(IF($A39="","",VLOOKUP($B39,Data!$A$8:$DX$107,64+AY$1,FALSE)),"")</f>
        <v/>
      </c>
      <c r="AZ39" s="12" t="str">
        <f>IFERROR(IF($A39="","",VLOOKUP($B39,Data!$A$8:$DX$107,64+AZ$1,FALSE)),"")</f>
        <v/>
      </c>
      <c r="BA39" s="12" t="str">
        <f>IFERROR(IF($A39="","",VLOOKUP($B39,Data!$A$8:$DX$107,64+BA$1,FALSE)),"")</f>
        <v/>
      </c>
      <c r="BB39" s="12" t="str">
        <f>IFERROR(IF($A39="","",VLOOKUP($B39,Data!$A$8:$DX$107,64+BB$1,FALSE)),"")</f>
        <v/>
      </c>
      <c r="BC39" s="12" t="str">
        <f>IFERROR(IF($A39="","",VLOOKUP($B39,Data!$A$8:$DX$107,64+BC$1,FALSE)),"")</f>
        <v/>
      </c>
      <c r="BD39" s="12" t="str">
        <f>IFERROR(IF($A39="","",VLOOKUP($B39,Data!$A$8:$DX$107,64+BD$1,FALSE)),"")</f>
        <v/>
      </c>
      <c r="BE39" s="12" t="str">
        <f>IFERROR(IF($A39="","",VLOOKUP($B39,Data!$A$8:$DX$107,64+BE$1,FALSE)),"")</f>
        <v/>
      </c>
      <c r="BF39" s="12" t="str">
        <f>IFERROR(IF($A39="","",VLOOKUP($B39,Data!$A$8:$DX$107,64+BF$1,FALSE)),"")</f>
        <v/>
      </c>
      <c r="BG39" s="12" t="str">
        <f>IFERROR(IF($A39="","",VLOOKUP($B39,Data!$A$8:$DX$107,64+BG$1,FALSE)),"")</f>
        <v/>
      </c>
      <c r="BH39" s="12" t="str">
        <f>IFERROR(IF($A39="","",VLOOKUP($B39,Data!$A$8:$DX$107,64+BH$1,FALSE)),"")</f>
        <v/>
      </c>
      <c r="BI39" s="12" t="str">
        <f>IFERROR(IF($A39="","",VLOOKUP($B39,Data!$A$8:$DX$107,64+BI$1,FALSE)),"")</f>
        <v/>
      </c>
      <c r="BJ39" s="12" t="str">
        <f>IFERROR(IF($A39="","",VLOOKUP($B39,Data!$A$8:$DX$107,64+BJ$1,FALSE)),"")</f>
        <v/>
      </c>
      <c r="BK39" s="12" t="str">
        <f>IFERROR(IF($A39="","",VLOOKUP($B39,Data!$A$8:$DX$107,64+BK$1,FALSE)),"")</f>
        <v/>
      </c>
      <c r="BL39" s="12" t="str">
        <f>IFERROR(IF($A39="","",VLOOKUP($B39,Data!$A$8:$DX$107,125,FALSE)),"")</f>
        <v/>
      </c>
      <c r="BM39" s="12" t="str">
        <f>IFERROR(IF($A39="","",VLOOKUP($B39,Data!$A$8:$DX$107,126,FALSE)),"")</f>
        <v/>
      </c>
      <c r="BN39" s="31" t="str">
        <f>IFERROR(IF($A39="","",VLOOKUP($B39,Data!$A$8:$DX$107,127,FALSE)),"")</f>
        <v/>
      </c>
      <c r="BO39" s="12" t="str">
        <f>IF(A39="","",IF(B39&lt;=Registrasi!$E$7/2,"Atas",IF(B39&gt;(Registrasi!$E$7+1)/2,"Bawah","Tengah")))</f>
        <v/>
      </c>
      <c r="BP39" s="12" t="str">
        <f t="shared" si="3"/>
        <v/>
      </c>
      <c r="BQ39" s="12" t="str">
        <f t="shared" si="4"/>
        <v/>
      </c>
      <c r="BR39" s="12" t="str">
        <f t="shared" si="5"/>
        <v/>
      </c>
      <c r="BS39" s="12" t="str">
        <f t="shared" si="6"/>
        <v/>
      </c>
      <c r="BT39" s="12" t="str">
        <f t="shared" si="7"/>
        <v/>
      </c>
      <c r="BU39" s="12" t="str">
        <f t="shared" si="8"/>
        <v/>
      </c>
      <c r="BV39" s="12" t="str">
        <f t="shared" si="9"/>
        <v/>
      </c>
      <c r="BW39" s="12" t="str">
        <f t="shared" si="10"/>
        <v/>
      </c>
      <c r="BX39" s="12" t="str">
        <f t="shared" si="11"/>
        <v/>
      </c>
      <c r="BY39" s="12" t="str">
        <f t="shared" si="12"/>
        <v/>
      </c>
      <c r="BZ39" s="12" t="str">
        <f t="shared" si="13"/>
        <v/>
      </c>
      <c r="CA39" s="12" t="str">
        <f t="shared" si="14"/>
        <v/>
      </c>
      <c r="CB39" s="12" t="str">
        <f t="shared" si="15"/>
        <v/>
      </c>
      <c r="CC39" s="12" t="str">
        <f t="shared" si="16"/>
        <v/>
      </c>
      <c r="CD39" s="12" t="str">
        <f t="shared" si="17"/>
        <v/>
      </c>
      <c r="CE39" s="12" t="str">
        <f t="shared" si="18"/>
        <v/>
      </c>
      <c r="CF39" s="12" t="str">
        <f t="shared" si="19"/>
        <v/>
      </c>
      <c r="CG39" s="12" t="str">
        <f t="shared" si="20"/>
        <v/>
      </c>
      <c r="CH39" s="12" t="str">
        <f t="shared" si="21"/>
        <v/>
      </c>
      <c r="CI39" s="12" t="str">
        <f t="shared" si="22"/>
        <v/>
      </c>
      <c r="CJ39" s="12" t="str">
        <f t="shared" si="23"/>
        <v/>
      </c>
      <c r="CK39" s="12" t="str">
        <f t="shared" si="24"/>
        <v/>
      </c>
      <c r="CL39" s="12" t="str">
        <f t="shared" si="25"/>
        <v/>
      </c>
      <c r="CM39" s="12" t="str">
        <f t="shared" si="26"/>
        <v/>
      </c>
      <c r="CN39" s="12" t="str">
        <f t="shared" si="27"/>
        <v/>
      </c>
      <c r="CO39" s="12" t="str">
        <f t="shared" si="28"/>
        <v/>
      </c>
      <c r="CP39" s="12" t="str">
        <f t="shared" si="29"/>
        <v/>
      </c>
      <c r="CQ39" s="12" t="str">
        <f t="shared" si="30"/>
        <v/>
      </c>
      <c r="CR39" s="12" t="str">
        <f t="shared" si="31"/>
        <v/>
      </c>
      <c r="CS39" s="12" t="str">
        <f t="shared" si="32"/>
        <v/>
      </c>
      <c r="CT39" s="12" t="str">
        <f t="shared" si="33"/>
        <v/>
      </c>
      <c r="CU39" s="12" t="str">
        <f t="shared" si="34"/>
        <v/>
      </c>
      <c r="CV39" s="12" t="str">
        <f t="shared" si="35"/>
        <v/>
      </c>
      <c r="CW39" s="12" t="str">
        <f t="shared" si="36"/>
        <v/>
      </c>
      <c r="CX39" s="12" t="str">
        <f t="shared" si="37"/>
        <v/>
      </c>
      <c r="CY39" s="12" t="str">
        <f t="shared" si="38"/>
        <v/>
      </c>
      <c r="CZ39" s="12" t="str">
        <f t="shared" si="39"/>
        <v/>
      </c>
      <c r="DA39" s="12" t="str">
        <f t="shared" si="40"/>
        <v/>
      </c>
      <c r="DB39" s="12" t="str">
        <f t="shared" si="41"/>
        <v/>
      </c>
      <c r="DC39" s="12" t="str">
        <f t="shared" si="42"/>
        <v/>
      </c>
      <c r="DD39" s="12" t="str">
        <f t="shared" si="43"/>
        <v/>
      </c>
      <c r="DE39" s="12" t="str">
        <f t="shared" si="44"/>
        <v/>
      </c>
      <c r="DF39" s="12" t="str">
        <f t="shared" si="45"/>
        <v/>
      </c>
      <c r="DG39" s="12" t="str">
        <f t="shared" si="46"/>
        <v/>
      </c>
      <c r="DH39" s="12" t="str">
        <f t="shared" si="47"/>
        <v/>
      </c>
      <c r="DI39" s="12" t="str">
        <f t="shared" si="48"/>
        <v/>
      </c>
      <c r="DJ39" s="12" t="str">
        <f t="shared" si="49"/>
        <v/>
      </c>
      <c r="DK39" s="12" t="str">
        <f t="shared" si="50"/>
        <v/>
      </c>
      <c r="DL39" s="12" t="str">
        <f t="shared" si="51"/>
        <v/>
      </c>
      <c r="DM39" s="12" t="str">
        <f t="shared" si="52"/>
        <v/>
      </c>
      <c r="DN39" s="12" t="str">
        <f t="shared" si="53"/>
        <v/>
      </c>
      <c r="DO39" s="12" t="str">
        <f t="shared" si="54"/>
        <v/>
      </c>
      <c r="DP39" s="12" t="str">
        <f t="shared" si="55"/>
        <v/>
      </c>
      <c r="DQ39" s="12" t="str">
        <f t="shared" si="56"/>
        <v/>
      </c>
      <c r="DR39" s="12" t="str">
        <f t="shared" si="57"/>
        <v/>
      </c>
      <c r="DS39" s="12" t="str">
        <f t="shared" si="58"/>
        <v/>
      </c>
      <c r="DT39" s="12" t="str">
        <f t="shared" si="59"/>
        <v/>
      </c>
      <c r="DU39" s="12" t="str">
        <f t="shared" si="60"/>
        <v/>
      </c>
      <c r="DV39" s="12" t="str">
        <f t="shared" si="61"/>
        <v/>
      </c>
      <c r="DW39" s="12" t="str">
        <f t="shared" si="62"/>
        <v/>
      </c>
      <c r="DX39" s="12" t="str">
        <f t="shared" si="63"/>
        <v/>
      </c>
      <c r="DY39" s="12" t="str">
        <f t="shared" si="64"/>
        <v/>
      </c>
      <c r="DZ39" s="12" t="str">
        <f t="shared" si="65"/>
        <v/>
      </c>
      <c r="EA39" s="12" t="str">
        <f t="shared" si="66"/>
        <v/>
      </c>
      <c r="EB39" s="12" t="str">
        <f t="shared" si="67"/>
        <v/>
      </c>
      <c r="EC39" s="12" t="str">
        <f t="shared" si="68"/>
        <v/>
      </c>
      <c r="ED39" s="12" t="str">
        <f t="shared" si="69"/>
        <v/>
      </c>
      <c r="EE39" s="12" t="str">
        <f t="shared" si="70"/>
        <v/>
      </c>
      <c r="EF39" s="12" t="str">
        <f t="shared" si="71"/>
        <v/>
      </c>
      <c r="EG39" s="12" t="str">
        <f t="shared" si="72"/>
        <v/>
      </c>
      <c r="EH39" s="12" t="str">
        <f t="shared" si="73"/>
        <v/>
      </c>
      <c r="EI39" s="12" t="str">
        <f t="shared" si="74"/>
        <v/>
      </c>
      <c r="EJ39" s="12" t="str">
        <f t="shared" si="75"/>
        <v/>
      </c>
      <c r="EK39" s="12" t="str">
        <f t="shared" si="76"/>
        <v/>
      </c>
      <c r="EL39" s="12" t="str">
        <f t="shared" si="77"/>
        <v/>
      </c>
      <c r="EM39" s="12" t="str">
        <f t="shared" si="78"/>
        <v/>
      </c>
      <c r="EN39" s="12" t="str">
        <f t="shared" si="79"/>
        <v/>
      </c>
      <c r="EO39" s="12" t="str">
        <f t="shared" si="80"/>
        <v/>
      </c>
      <c r="EP39" s="12" t="str">
        <f t="shared" si="81"/>
        <v/>
      </c>
      <c r="EQ39" s="12" t="str">
        <f t="shared" si="82"/>
        <v/>
      </c>
      <c r="ER39" s="12" t="str">
        <f t="shared" si="83"/>
        <v/>
      </c>
      <c r="ES39" s="12" t="str">
        <f t="shared" si="84"/>
        <v/>
      </c>
      <c r="ET39" s="12" t="str">
        <f t="shared" si="85"/>
        <v/>
      </c>
      <c r="EU39" s="12" t="str">
        <f t="shared" si="86"/>
        <v/>
      </c>
      <c r="EV39" s="12" t="str">
        <f t="shared" si="87"/>
        <v/>
      </c>
      <c r="EW39" s="12" t="str">
        <f t="shared" si="88"/>
        <v/>
      </c>
      <c r="EX39" s="12" t="str">
        <f t="shared" si="89"/>
        <v/>
      </c>
      <c r="EY39" s="12" t="str">
        <f t="shared" si="90"/>
        <v/>
      </c>
      <c r="EZ39" s="12" t="str">
        <f t="shared" si="91"/>
        <v/>
      </c>
      <c r="FA39" s="12" t="str">
        <f t="shared" si="92"/>
        <v/>
      </c>
      <c r="FB39" s="12" t="str">
        <f t="shared" si="93"/>
        <v/>
      </c>
      <c r="FC39" s="12" t="str">
        <f t="shared" si="94"/>
        <v/>
      </c>
      <c r="FD39" s="12" t="str">
        <f t="shared" si="95"/>
        <v/>
      </c>
      <c r="FE39" s="12" t="str">
        <f t="shared" si="96"/>
        <v/>
      </c>
      <c r="FF39" s="12" t="str">
        <f t="shared" si="97"/>
        <v/>
      </c>
      <c r="FG39" s="12" t="str">
        <f t="shared" si="98"/>
        <v/>
      </c>
      <c r="FH39" s="12" t="str">
        <f t="shared" si="99"/>
        <v/>
      </c>
      <c r="FI39" s="12" t="str">
        <f t="shared" si="100"/>
        <v/>
      </c>
      <c r="FJ39" s="12" t="str">
        <f t="shared" si="101"/>
        <v/>
      </c>
      <c r="FK39" s="12" t="str">
        <f t="shared" si="102"/>
        <v/>
      </c>
      <c r="FL39" s="12" t="str">
        <f t="shared" si="103"/>
        <v/>
      </c>
      <c r="FM39" s="12" t="str">
        <f t="shared" si="104"/>
        <v/>
      </c>
      <c r="FN39" s="12" t="str">
        <f t="shared" si="105"/>
        <v/>
      </c>
      <c r="FO39" s="12" t="str">
        <f t="shared" si="106"/>
        <v/>
      </c>
      <c r="FP39" s="12" t="str">
        <f t="shared" si="107"/>
        <v/>
      </c>
      <c r="FQ39" s="12" t="str">
        <f t="shared" si="108"/>
        <v/>
      </c>
      <c r="FR39" s="12" t="str">
        <f t="shared" si="109"/>
        <v/>
      </c>
      <c r="FS39" s="12" t="str">
        <f t="shared" si="110"/>
        <v/>
      </c>
      <c r="FT39" s="12" t="str">
        <f t="shared" si="111"/>
        <v/>
      </c>
      <c r="FU39" s="12" t="str">
        <f t="shared" si="112"/>
        <v/>
      </c>
      <c r="FV39" s="12" t="str">
        <f t="shared" si="113"/>
        <v/>
      </c>
      <c r="FW39" s="12" t="str">
        <f t="shared" si="114"/>
        <v/>
      </c>
      <c r="FX39" s="12" t="str">
        <f t="shared" si="115"/>
        <v/>
      </c>
      <c r="FY39" s="12" t="str">
        <f t="shared" si="116"/>
        <v/>
      </c>
      <c r="FZ39" s="12" t="str">
        <f t="shared" si="117"/>
        <v/>
      </c>
      <c r="GA39" s="12" t="str">
        <f t="shared" si="118"/>
        <v/>
      </c>
      <c r="GB39" s="12" t="str">
        <f t="shared" si="119"/>
        <v/>
      </c>
      <c r="GC39" s="12" t="str">
        <f t="shared" si="120"/>
        <v/>
      </c>
      <c r="GD39" s="12" t="str">
        <f t="shared" si="121"/>
        <v/>
      </c>
      <c r="GE39" s="12" t="str">
        <f t="shared" si="122"/>
        <v/>
      </c>
    </row>
    <row r="40" spans="1:187" x14ac:dyDescent="0.25">
      <c r="A40" t="str">
        <f>Data!B46</f>
        <v/>
      </c>
      <c r="B40" s="12" t="str">
        <f t="shared" si="2"/>
        <v/>
      </c>
      <c r="C40" s="12" t="str">
        <f>IFERROR(IF(Data!B46="","",VLOOKUP(B40,Data!$A$8:$DX$107,3,FALSE)),"")</f>
        <v/>
      </c>
      <c r="D40" s="12" t="str">
        <f>IFERROR(IF($A40="","",VLOOKUP($B40,Data!$A$8:$DX$107,64+D$1,FALSE)),"")</f>
        <v/>
      </c>
      <c r="E40" s="12" t="str">
        <f>IFERROR(IF($A40="","",VLOOKUP($B40,Data!$A$8:$DX$107,64+E$1,FALSE)),"")</f>
        <v/>
      </c>
      <c r="F40" s="12" t="str">
        <f>IFERROR(IF($A40="","",VLOOKUP($B40,Data!$A$8:$DX$107,64+F$1,FALSE)),"")</f>
        <v/>
      </c>
      <c r="G40" s="12" t="str">
        <f>IFERROR(IF($A40="","",VLOOKUP($B40,Data!$A$8:$DX$107,64+G$1,FALSE)),"")</f>
        <v/>
      </c>
      <c r="H40" s="12" t="str">
        <f>IFERROR(IF($A40="","",VLOOKUP($B40,Data!$A$8:$DX$107,64+H$1,FALSE)),"")</f>
        <v/>
      </c>
      <c r="I40" s="12" t="str">
        <f>IFERROR(IF($A40="","",VLOOKUP($B40,Data!$A$8:$DX$107,64+I$1,FALSE)),"")</f>
        <v/>
      </c>
      <c r="J40" s="12" t="str">
        <f>IFERROR(IF($A40="","",VLOOKUP($B40,Data!$A$8:$DX$107,64+J$1,FALSE)),"")</f>
        <v/>
      </c>
      <c r="K40" s="12" t="str">
        <f>IFERROR(IF($A40="","",VLOOKUP($B40,Data!$A$8:$DX$107,64+K$1,FALSE)),"")</f>
        <v/>
      </c>
      <c r="L40" s="12" t="str">
        <f>IFERROR(IF($A40="","",VLOOKUP($B40,Data!$A$8:$DX$107,64+L$1,FALSE)),"")</f>
        <v/>
      </c>
      <c r="M40" s="12" t="str">
        <f>IFERROR(IF($A40="","",VLOOKUP($B40,Data!$A$8:$DX$107,64+M$1,FALSE)),"")</f>
        <v/>
      </c>
      <c r="N40" s="12" t="str">
        <f>IFERROR(IF($A40="","",VLOOKUP($B40,Data!$A$8:$DX$107,64+N$1,FALSE)),"")</f>
        <v/>
      </c>
      <c r="O40" s="12" t="str">
        <f>IFERROR(IF($A40="","",VLOOKUP($B40,Data!$A$8:$DX$107,64+O$1,FALSE)),"")</f>
        <v/>
      </c>
      <c r="P40" s="12" t="str">
        <f>IFERROR(IF($A40="","",VLOOKUP($B40,Data!$A$8:$DX$107,64+P$1,FALSE)),"")</f>
        <v/>
      </c>
      <c r="Q40" s="12" t="str">
        <f>IFERROR(IF($A40="","",VLOOKUP($B40,Data!$A$8:$DX$107,64+Q$1,FALSE)),"")</f>
        <v/>
      </c>
      <c r="R40" s="12" t="str">
        <f>IFERROR(IF($A40="","",VLOOKUP($B40,Data!$A$8:$DX$107,64+R$1,FALSE)),"")</f>
        <v/>
      </c>
      <c r="S40" s="12" t="str">
        <f>IFERROR(IF($A40="","",VLOOKUP($B40,Data!$A$8:$DX$107,64+S$1,FALSE)),"")</f>
        <v/>
      </c>
      <c r="T40" s="12" t="str">
        <f>IFERROR(IF($A40="","",VLOOKUP($B40,Data!$A$8:$DX$107,64+T$1,FALSE)),"")</f>
        <v/>
      </c>
      <c r="U40" s="12" t="str">
        <f>IFERROR(IF($A40="","",VLOOKUP($B40,Data!$A$8:$DX$107,64+U$1,FALSE)),"")</f>
        <v/>
      </c>
      <c r="V40" s="12" t="str">
        <f>IFERROR(IF($A40="","",VLOOKUP($B40,Data!$A$8:$DX$107,64+V$1,FALSE)),"")</f>
        <v/>
      </c>
      <c r="W40" s="12" t="str">
        <f>IFERROR(IF($A40="","",VLOOKUP($B40,Data!$A$8:$DX$107,64+W$1,FALSE)),"")</f>
        <v/>
      </c>
      <c r="X40" s="12" t="str">
        <f>IFERROR(IF($A40="","",VLOOKUP($B40,Data!$A$8:$DX$107,64+X$1,FALSE)),"")</f>
        <v/>
      </c>
      <c r="Y40" s="12" t="str">
        <f>IFERROR(IF($A40="","",VLOOKUP($B40,Data!$A$8:$DX$107,64+Y$1,FALSE)),"")</f>
        <v/>
      </c>
      <c r="Z40" s="12" t="str">
        <f>IFERROR(IF($A40="","",VLOOKUP($B40,Data!$A$8:$DX$107,64+Z$1,FALSE)),"")</f>
        <v/>
      </c>
      <c r="AA40" s="12" t="str">
        <f>IFERROR(IF($A40="","",VLOOKUP($B40,Data!$A$8:$DX$107,64+AA$1,FALSE)),"")</f>
        <v/>
      </c>
      <c r="AB40" s="12" t="str">
        <f>IFERROR(IF($A40="","",VLOOKUP($B40,Data!$A$8:$DX$107,64+AB$1,FALSE)),"")</f>
        <v/>
      </c>
      <c r="AC40" s="12" t="str">
        <f>IFERROR(IF($A40="","",VLOOKUP($B40,Data!$A$8:$DX$107,64+AC$1,FALSE)),"")</f>
        <v/>
      </c>
      <c r="AD40" s="12" t="str">
        <f>IFERROR(IF($A40="","",VLOOKUP($B40,Data!$A$8:$DX$107,64+AD$1,FALSE)),"")</f>
        <v/>
      </c>
      <c r="AE40" s="12" t="str">
        <f>IFERROR(IF($A40="","",VLOOKUP($B40,Data!$A$8:$DX$107,64+AE$1,FALSE)),"")</f>
        <v/>
      </c>
      <c r="AF40" s="12" t="str">
        <f>IFERROR(IF($A40="","",VLOOKUP($B40,Data!$A$8:$DX$107,64+AF$1,FALSE)),"")</f>
        <v/>
      </c>
      <c r="AG40" s="12" t="str">
        <f>IFERROR(IF($A40="","",VLOOKUP($B40,Data!$A$8:$DX$107,64+AG$1,FALSE)),"")</f>
        <v/>
      </c>
      <c r="AH40" s="12" t="str">
        <f>IFERROR(IF($A40="","",VLOOKUP($B40,Data!$A$8:$DX$107,64+AH$1,FALSE)),"")</f>
        <v/>
      </c>
      <c r="AI40" s="12" t="str">
        <f>IFERROR(IF($A40="","",VLOOKUP($B40,Data!$A$8:$DX$107,64+AI$1,FALSE)),"")</f>
        <v/>
      </c>
      <c r="AJ40" s="12" t="str">
        <f>IFERROR(IF($A40="","",VLOOKUP($B40,Data!$A$8:$DX$107,64+AJ$1,FALSE)),"")</f>
        <v/>
      </c>
      <c r="AK40" s="12" t="str">
        <f>IFERROR(IF($A40="","",VLOOKUP($B40,Data!$A$8:$DX$107,64+AK$1,FALSE)),"")</f>
        <v/>
      </c>
      <c r="AL40" s="12" t="str">
        <f>IFERROR(IF($A40="","",VLOOKUP($B40,Data!$A$8:$DX$107,64+AL$1,FALSE)),"")</f>
        <v/>
      </c>
      <c r="AM40" s="12" t="str">
        <f>IFERROR(IF($A40="","",VLOOKUP($B40,Data!$A$8:$DX$107,64+AM$1,FALSE)),"")</f>
        <v/>
      </c>
      <c r="AN40" s="12" t="str">
        <f>IFERROR(IF($A40="","",VLOOKUP($B40,Data!$A$8:$DX$107,64+AN$1,FALSE)),"")</f>
        <v/>
      </c>
      <c r="AO40" s="12" t="str">
        <f>IFERROR(IF($A40="","",VLOOKUP($B40,Data!$A$8:$DX$107,64+AO$1,FALSE)),"")</f>
        <v/>
      </c>
      <c r="AP40" s="12" t="str">
        <f>IFERROR(IF($A40="","",VLOOKUP($B40,Data!$A$8:$DX$107,64+AP$1,FALSE)),"")</f>
        <v/>
      </c>
      <c r="AQ40" s="12" t="str">
        <f>IFERROR(IF($A40="","",VLOOKUP($B40,Data!$A$8:$DX$107,64+AQ$1,FALSE)),"")</f>
        <v/>
      </c>
      <c r="AR40" s="12" t="str">
        <f>IFERROR(IF($A40="","",VLOOKUP($B40,Data!$A$8:$DX$107,64+AR$1,FALSE)),"")</f>
        <v/>
      </c>
      <c r="AS40" s="12" t="str">
        <f>IFERROR(IF($A40="","",VLOOKUP($B40,Data!$A$8:$DX$107,64+AS$1,FALSE)),"")</f>
        <v/>
      </c>
      <c r="AT40" s="12" t="str">
        <f>IFERROR(IF($A40="","",VLOOKUP($B40,Data!$A$8:$DX$107,64+AT$1,FALSE)),"")</f>
        <v/>
      </c>
      <c r="AU40" s="12" t="str">
        <f>IFERROR(IF($A40="","",VLOOKUP($B40,Data!$A$8:$DX$107,64+AU$1,FALSE)),"")</f>
        <v/>
      </c>
      <c r="AV40" s="12" t="str">
        <f>IFERROR(IF($A40="","",VLOOKUP($B40,Data!$A$8:$DX$107,64+AV$1,FALSE)),"")</f>
        <v/>
      </c>
      <c r="AW40" s="12" t="str">
        <f>IFERROR(IF($A40="","",VLOOKUP($B40,Data!$A$8:$DX$107,64+AW$1,FALSE)),"")</f>
        <v/>
      </c>
      <c r="AX40" s="12" t="str">
        <f>IFERROR(IF($A40="","",VLOOKUP($B40,Data!$A$8:$DX$107,64+AX$1,FALSE)),"")</f>
        <v/>
      </c>
      <c r="AY40" s="12" t="str">
        <f>IFERROR(IF($A40="","",VLOOKUP($B40,Data!$A$8:$DX$107,64+AY$1,FALSE)),"")</f>
        <v/>
      </c>
      <c r="AZ40" s="12" t="str">
        <f>IFERROR(IF($A40="","",VLOOKUP($B40,Data!$A$8:$DX$107,64+AZ$1,FALSE)),"")</f>
        <v/>
      </c>
      <c r="BA40" s="12" t="str">
        <f>IFERROR(IF($A40="","",VLOOKUP($B40,Data!$A$8:$DX$107,64+BA$1,FALSE)),"")</f>
        <v/>
      </c>
      <c r="BB40" s="12" t="str">
        <f>IFERROR(IF($A40="","",VLOOKUP($B40,Data!$A$8:$DX$107,64+BB$1,FALSE)),"")</f>
        <v/>
      </c>
      <c r="BC40" s="12" t="str">
        <f>IFERROR(IF($A40="","",VLOOKUP($B40,Data!$A$8:$DX$107,64+BC$1,FALSE)),"")</f>
        <v/>
      </c>
      <c r="BD40" s="12" t="str">
        <f>IFERROR(IF($A40="","",VLOOKUP($B40,Data!$A$8:$DX$107,64+BD$1,FALSE)),"")</f>
        <v/>
      </c>
      <c r="BE40" s="12" t="str">
        <f>IFERROR(IF($A40="","",VLOOKUP($B40,Data!$A$8:$DX$107,64+BE$1,FALSE)),"")</f>
        <v/>
      </c>
      <c r="BF40" s="12" t="str">
        <f>IFERROR(IF($A40="","",VLOOKUP($B40,Data!$A$8:$DX$107,64+BF$1,FALSE)),"")</f>
        <v/>
      </c>
      <c r="BG40" s="12" t="str">
        <f>IFERROR(IF($A40="","",VLOOKUP($B40,Data!$A$8:$DX$107,64+BG$1,FALSE)),"")</f>
        <v/>
      </c>
      <c r="BH40" s="12" t="str">
        <f>IFERROR(IF($A40="","",VLOOKUP($B40,Data!$A$8:$DX$107,64+BH$1,FALSE)),"")</f>
        <v/>
      </c>
      <c r="BI40" s="12" t="str">
        <f>IFERROR(IF($A40="","",VLOOKUP($B40,Data!$A$8:$DX$107,64+BI$1,FALSE)),"")</f>
        <v/>
      </c>
      <c r="BJ40" s="12" t="str">
        <f>IFERROR(IF($A40="","",VLOOKUP($B40,Data!$A$8:$DX$107,64+BJ$1,FALSE)),"")</f>
        <v/>
      </c>
      <c r="BK40" s="12" t="str">
        <f>IFERROR(IF($A40="","",VLOOKUP($B40,Data!$A$8:$DX$107,64+BK$1,FALSE)),"")</f>
        <v/>
      </c>
      <c r="BL40" s="12" t="str">
        <f>IFERROR(IF($A40="","",VLOOKUP($B40,Data!$A$8:$DX$107,125,FALSE)),"")</f>
        <v/>
      </c>
      <c r="BM40" s="12" t="str">
        <f>IFERROR(IF($A40="","",VLOOKUP($B40,Data!$A$8:$DX$107,126,FALSE)),"")</f>
        <v/>
      </c>
      <c r="BN40" s="31" t="str">
        <f>IFERROR(IF($A40="","",VLOOKUP($B40,Data!$A$8:$DX$107,127,FALSE)),"")</f>
        <v/>
      </c>
      <c r="BO40" s="12" t="str">
        <f>IF(A40="","",IF(B40&lt;=Registrasi!$E$7/2,"Atas",IF(B40&gt;(Registrasi!$E$7+1)/2,"Bawah","Tengah")))</f>
        <v/>
      </c>
      <c r="BP40" s="12" t="str">
        <f t="shared" si="3"/>
        <v/>
      </c>
      <c r="BQ40" s="12" t="str">
        <f t="shared" si="4"/>
        <v/>
      </c>
      <c r="BR40" s="12" t="str">
        <f t="shared" si="5"/>
        <v/>
      </c>
      <c r="BS40" s="12" t="str">
        <f t="shared" si="6"/>
        <v/>
      </c>
      <c r="BT40" s="12" t="str">
        <f t="shared" si="7"/>
        <v/>
      </c>
      <c r="BU40" s="12" t="str">
        <f t="shared" si="8"/>
        <v/>
      </c>
      <c r="BV40" s="12" t="str">
        <f t="shared" si="9"/>
        <v/>
      </c>
      <c r="BW40" s="12" t="str">
        <f t="shared" si="10"/>
        <v/>
      </c>
      <c r="BX40" s="12" t="str">
        <f t="shared" si="11"/>
        <v/>
      </c>
      <c r="BY40" s="12" t="str">
        <f t="shared" si="12"/>
        <v/>
      </c>
      <c r="BZ40" s="12" t="str">
        <f t="shared" si="13"/>
        <v/>
      </c>
      <c r="CA40" s="12" t="str">
        <f t="shared" si="14"/>
        <v/>
      </c>
      <c r="CB40" s="12" t="str">
        <f t="shared" si="15"/>
        <v/>
      </c>
      <c r="CC40" s="12" t="str">
        <f t="shared" si="16"/>
        <v/>
      </c>
      <c r="CD40" s="12" t="str">
        <f t="shared" si="17"/>
        <v/>
      </c>
      <c r="CE40" s="12" t="str">
        <f t="shared" si="18"/>
        <v/>
      </c>
      <c r="CF40" s="12" t="str">
        <f t="shared" si="19"/>
        <v/>
      </c>
      <c r="CG40" s="12" t="str">
        <f t="shared" si="20"/>
        <v/>
      </c>
      <c r="CH40" s="12" t="str">
        <f t="shared" si="21"/>
        <v/>
      </c>
      <c r="CI40" s="12" t="str">
        <f t="shared" si="22"/>
        <v/>
      </c>
      <c r="CJ40" s="12" t="str">
        <f t="shared" si="23"/>
        <v/>
      </c>
      <c r="CK40" s="12" t="str">
        <f t="shared" si="24"/>
        <v/>
      </c>
      <c r="CL40" s="12" t="str">
        <f t="shared" si="25"/>
        <v/>
      </c>
      <c r="CM40" s="12" t="str">
        <f t="shared" si="26"/>
        <v/>
      </c>
      <c r="CN40" s="12" t="str">
        <f t="shared" si="27"/>
        <v/>
      </c>
      <c r="CO40" s="12" t="str">
        <f t="shared" si="28"/>
        <v/>
      </c>
      <c r="CP40" s="12" t="str">
        <f t="shared" si="29"/>
        <v/>
      </c>
      <c r="CQ40" s="12" t="str">
        <f t="shared" si="30"/>
        <v/>
      </c>
      <c r="CR40" s="12" t="str">
        <f t="shared" si="31"/>
        <v/>
      </c>
      <c r="CS40" s="12" t="str">
        <f t="shared" si="32"/>
        <v/>
      </c>
      <c r="CT40" s="12" t="str">
        <f t="shared" si="33"/>
        <v/>
      </c>
      <c r="CU40" s="12" t="str">
        <f t="shared" si="34"/>
        <v/>
      </c>
      <c r="CV40" s="12" t="str">
        <f t="shared" si="35"/>
        <v/>
      </c>
      <c r="CW40" s="12" t="str">
        <f t="shared" si="36"/>
        <v/>
      </c>
      <c r="CX40" s="12" t="str">
        <f t="shared" si="37"/>
        <v/>
      </c>
      <c r="CY40" s="12" t="str">
        <f t="shared" si="38"/>
        <v/>
      </c>
      <c r="CZ40" s="12" t="str">
        <f t="shared" si="39"/>
        <v/>
      </c>
      <c r="DA40" s="12" t="str">
        <f t="shared" si="40"/>
        <v/>
      </c>
      <c r="DB40" s="12" t="str">
        <f t="shared" si="41"/>
        <v/>
      </c>
      <c r="DC40" s="12" t="str">
        <f t="shared" si="42"/>
        <v/>
      </c>
      <c r="DD40" s="12" t="str">
        <f t="shared" si="43"/>
        <v/>
      </c>
      <c r="DE40" s="12" t="str">
        <f t="shared" si="44"/>
        <v/>
      </c>
      <c r="DF40" s="12" t="str">
        <f t="shared" si="45"/>
        <v/>
      </c>
      <c r="DG40" s="12" t="str">
        <f t="shared" si="46"/>
        <v/>
      </c>
      <c r="DH40" s="12" t="str">
        <f t="shared" si="47"/>
        <v/>
      </c>
      <c r="DI40" s="12" t="str">
        <f t="shared" si="48"/>
        <v/>
      </c>
      <c r="DJ40" s="12" t="str">
        <f t="shared" si="49"/>
        <v/>
      </c>
      <c r="DK40" s="12" t="str">
        <f t="shared" si="50"/>
        <v/>
      </c>
      <c r="DL40" s="12" t="str">
        <f t="shared" si="51"/>
        <v/>
      </c>
      <c r="DM40" s="12" t="str">
        <f t="shared" si="52"/>
        <v/>
      </c>
      <c r="DN40" s="12" t="str">
        <f t="shared" si="53"/>
        <v/>
      </c>
      <c r="DO40" s="12" t="str">
        <f t="shared" si="54"/>
        <v/>
      </c>
      <c r="DP40" s="12" t="str">
        <f t="shared" si="55"/>
        <v/>
      </c>
      <c r="DQ40" s="12" t="str">
        <f t="shared" si="56"/>
        <v/>
      </c>
      <c r="DR40" s="12" t="str">
        <f t="shared" si="57"/>
        <v/>
      </c>
      <c r="DS40" s="12" t="str">
        <f t="shared" si="58"/>
        <v/>
      </c>
      <c r="DT40" s="12" t="str">
        <f t="shared" si="59"/>
        <v/>
      </c>
      <c r="DU40" s="12" t="str">
        <f t="shared" si="60"/>
        <v/>
      </c>
      <c r="DV40" s="12" t="str">
        <f t="shared" si="61"/>
        <v/>
      </c>
      <c r="DW40" s="12" t="str">
        <f t="shared" si="62"/>
        <v/>
      </c>
      <c r="DX40" s="12" t="str">
        <f t="shared" si="63"/>
        <v/>
      </c>
      <c r="DY40" s="12" t="str">
        <f t="shared" si="64"/>
        <v/>
      </c>
      <c r="DZ40" s="12" t="str">
        <f t="shared" si="65"/>
        <v/>
      </c>
      <c r="EA40" s="12" t="str">
        <f t="shared" si="66"/>
        <v/>
      </c>
      <c r="EB40" s="12" t="str">
        <f t="shared" si="67"/>
        <v/>
      </c>
      <c r="EC40" s="12" t="str">
        <f t="shared" si="68"/>
        <v/>
      </c>
      <c r="ED40" s="12" t="str">
        <f t="shared" si="69"/>
        <v/>
      </c>
      <c r="EE40" s="12" t="str">
        <f t="shared" si="70"/>
        <v/>
      </c>
      <c r="EF40" s="12" t="str">
        <f t="shared" si="71"/>
        <v/>
      </c>
      <c r="EG40" s="12" t="str">
        <f t="shared" si="72"/>
        <v/>
      </c>
      <c r="EH40" s="12" t="str">
        <f t="shared" si="73"/>
        <v/>
      </c>
      <c r="EI40" s="12" t="str">
        <f t="shared" si="74"/>
        <v/>
      </c>
      <c r="EJ40" s="12" t="str">
        <f t="shared" si="75"/>
        <v/>
      </c>
      <c r="EK40" s="12" t="str">
        <f t="shared" si="76"/>
        <v/>
      </c>
      <c r="EL40" s="12" t="str">
        <f t="shared" si="77"/>
        <v/>
      </c>
      <c r="EM40" s="12" t="str">
        <f t="shared" si="78"/>
        <v/>
      </c>
      <c r="EN40" s="12" t="str">
        <f t="shared" si="79"/>
        <v/>
      </c>
      <c r="EO40" s="12" t="str">
        <f t="shared" si="80"/>
        <v/>
      </c>
      <c r="EP40" s="12" t="str">
        <f t="shared" si="81"/>
        <v/>
      </c>
      <c r="EQ40" s="12" t="str">
        <f t="shared" si="82"/>
        <v/>
      </c>
      <c r="ER40" s="12" t="str">
        <f t="shared" si="83"/>
        <v/>
      </c>
      <c r="ES40" s="12" t="str">
        <f t="shared" si="84"/>
        <v/>
      </c>
      <c r="ET40" s="12" t="str">
        <f t="shared" si="85"/>
        <v/>
      </c>
      <c r="EU40" s="12" t="str">
        <f t="shared" si="86"/>
        <v/>
      </c>
      <c r="EV40" s="12" t="str">
        <f t="shared" si="87"/>
        <v/>
      </c>
      <c r="EW40" s="12" t="str">
        <f t="shared" si="88"/>
        <v/>
      </c>
      <c r="EX40" s="12" t="str">
        <f t="shared" si="89"/>
        <v/>
      </c>
      <c r="EY40" s="12" t="str">
        <f t="shared" si="90"/>
        <v/>
      </c>
      <c r="EZ40" s="12" t="str">
        <f t="shared" si="91"/>
        <v/>
      </c>
      <c r="FA40" s="12" t="str">
        <f t="shared" si="92"/>
        <v/>
      </c>
      <c r="FB40" s="12" t="str">
        <f t="shared" si="93"/>
        <v/>
      </c>
      <c r="FC40" s="12" t="str">
        <f t="shared" si="94"/>
        <v/>
      </c>
      <c r="FD40" s="12" t="str">
        <f t="shared" si="95"/>
        <v/>
      </c>
      <c r="FE40" s="12" t="str">
        <f t="shared" si="96"/>
        <v/>
      </c>
      <c r="FF40" s="12" t="str">
        <f t="shared" si="97"/>
        <v/>
      </c>
      <c r="FG40" s="12" t="str">
        <f t="shared" si="98"/>
        <v/>
      </c>
      <c r="FH40" s="12" t="str">
        <f t="shared" si="99"/>
        <v/>
      </c>
      <c r="FI40" s="12" t="str">
        <f t="shared" si="100"/>
        <v/>
      </c>
      <c r="FJ40" s="12" t="str">
        <f t="shared" si="101"/>
        <v/>
      </c>
      <c r="FK40" s="12" t="str">
        <f t="shared" si="102"/>
        <v/>
      </c>
      <c r="FL40" s="12" t="str">
        <f t="shared" si="103"/>
        <v/>
      </c>
      <c r="FM40" s="12" t="str">
        <f t="shared" si="104"/>
        <v/>
      </c>
      <c r="FN40" s="12" t="str">
        <f t="shared" si="105"/>
        <v/>
      </c>
      <c r="FO40" s="12" t="str">
        <f t="shared" si="106"/>
        <v/>
      </c>
      <c r="FP40" s="12" t="str">
        <f t="shared" si="107"/>
        <v/>
      </c>
      <c r="FQ40" s="12" t="str">
        <f t="shared" si="108"/>
        <v/>
      </c>
      <c r="FR40" s="12" t="str">
        <f t="shared" si="109"/>
        <v/>
      </c>
      <c r="FS40" s="12" t="str">
        <f t="shared" si="110"/>
        <v/>
      </c>
      <c r="FT40" s="12" t="str">
        <f t="shared" si="111"/>
        <v/>
      </c>
      <c r="FU40" s="12" t="str">
        <f t="shared" si="112"/>
        <v/>
      </c>
      <c r="FV40" s="12" t="str">
        <f t="shared" si="113"/>
        <v/>
      </c>
      <c r="FW40" s="12" t="str">
        <f t="shared" si="114"/>
        <v/>
      </c>
      <c r="FX40" s="12" t="str">
        <f t="shared" si="115"/>
        <v/>
      </c>
      <c r="FY40" s="12" t="str">
        <f t="shared" si="116"/>
        <v/>
      </c>
      <c r="FZ40" s="12" t="str">
        <f t="shared" si="117"/>
        <v/>
      </c>
      <c r="GA40" s="12" t="str">
        <f t="shared" si="118"/>
        <v/>
      </c>
      <c r="GB40" s="12" t="str">
        <f t="shared" si="119"/>
        <v/>
      </c>
      <c r="GC40" s="12" t="str">
        <f t="shared" si="120"/>
        <v/>
      </c>
      <c r="GD40" s="12" t="str">
        <f t="shared" si="121"/>
        <v/>
      </c>
      <c r="GE40" s="12" t="str">
        <f t="shared" si="122"/>
        <v/>
      </c>
    </row>
    <row r="41" spans="1:187" x14ac:dyDescent="0.25">
      <c r="A41" t="str">
        <f>Data!B47</f>
        <v/>
      </c>
      <c r="B41" s="12" t="str">
        <f t="shared" si="2"/>
        <v/>
      </c>
      <c r="C41" s="12" t="str">
        <f>IFERROR(IF(Data!B47="","",VLOOKUP(B41,Data!$A$8:$DX$107,3,FALSE)),"")</f>
        <v/>
      </c>
      <c r="D41" s="12" t="str">
        <f>IFERROR(IF($A41="","",VLOOKUP($B41,Data!$A$8:$DX$107,64+D$1,FALSE)),"")</f>
        <v/>
      </c>
      <c r="E41" s="12" t="str">
        <f>IFERROR(IF($A41="","",VLOOKUP($B41,Data!$A$8:$DX$107,64+E$1,FALSE)),"")</f>
        <v/>
      </c>
      <c r="F41" s="12" t="str">
        <f>IFERROR(IF($A41="","",VLOOKUP($B41,Data!$A$8:$DX$107,64+F$1,FALSE)),"")</f>
        <v/>
      </c>
      <c r="G41" s="12" t="str">
        <f>IFERROR(IF($A41="","",VLOOKUP($B41,Data!$A$8:$DX$107,64+G$1,FALSE)),"")</f>
        <v/>
      </c>
      <c r="H41" s="12" t="str">
        <f>IFERROR(IF($A41="","",VLOOKUP($B41,Data!$A$8:$DX$107,64+H$1,FALSE)),"")</f>
        <v/>
      </c>
      <c r="I41" s="12" t="str">
        <f>IFERROR(IF($A41="","",VLOOKUP($B41,Data!$A$8:$DX$107,64+I$1,FALSE)),"")</f>
        <v/>
      </c>
      <c r="J41" s="12" t="str">
        <f>IFERROR(IF($A41="","",VLOOKUP($B41,Data!$A$8:$DX$107,64+J$1,FALSE)),"")</f>
        <v/>
      </c>
      <c r="K41" s="12" t="str">
        <f>IFERROR(IF($A41="","",VLOOKUP($B41,Data!$A$8:$DX$107,64+K$1,FALSE)),"")</f>
        <v/>
      </c>
      <c r="L41" s="12" t="str">
        <f>IFERROR(IF($A41="","",VLOOKUP($B41,Data!$A$8:$DX$107,64+L$1,FALSE)),"")</f>
        <v/>
      </c>
      <c r="M41" s="12" t="str">
        <f>IFERROR(IF($A41="","",VLOOKUP($B41,Data!$A$8:$DX$107,64+M$1,FALSE)),"")</f>
        <v/>
      </c>
      <c r="N41" s="12" t="str">
        <f>IFERROR(IF($A41="","",VLOOKUP($B41,Data!$A$8:$DX$107,64+N$1,FALSE)),"")</f>
        <v/>
      </c>
      <c r="O41" s="12" t="str">
        <f>IFERROR(IF($A41="","",VLOOKUP($B41,Data!$A$8:$DX$107,64+O$1,FALSE)),"")</f>
        <v/>
      </c>
      <c r="P41" s="12" t="str">
        <f>IFERROR(IF($A41="","",VLOOKUP($B41,Data!$A$8:$DX$107,64+P$1,FALSE)),"")</f>
        <v/>
      </c>
      <c r="Q41" s="12" t="str">
        <f>IFERROR(IF($A41="","",VLOOKUP($B41,Data!$A$8:$DX$107,64+Q$1,FALSE)),"")</f>
        <v/>
      </c>
      <c r="R41" s="12" t="str">
        <f>IFERROR(IF($A41="","",VLOOKUP($B41,Data!$A$8:$DX$107,64+R$1,FALSE)),"")</f>
        <v/>
      </c>
      <c r="S41" s="12" t="str">
        <f>IFERROR(IF($A41="","",VLOOKUP($B41,Data!$A$8:$DX$107,64+S$1,FALSE)),"")</f>
        <v/>
      </c>
      <c r="T41" s="12" t="str">
        <f>IFERROR(IF($A41="","",VLOOKUP($B41,Data!$A$8:$DX$107,64+T$1,FALSE)),"")</f>
        <v/>
      </c>
      <c r="U41" s="12" t="str">
        <f>IFERROR(IF($A41="","",VLOOKUP($B41,Data!$A$8:$DX$107,64+U$1,FALSE)),"")</f>
        <v/>
      </c>
      <c r="V41" s="12" t="str">
        <f>IFERROR(IF($A41="","",VLOOKUP($B41,Data!$A$8:$DX$107,64+V$1,FALSE)),"")</f>
        <v/>
      </c>
      <c r="W41" s="12" t="str">
        <f>IFERROR(IF($A41="","",VLOOKUP($B41,Data!$A$8:$DX$107,64+W$1,FALSE)),"")</f>
        <v/>
      </c>
      <c r="X41" s="12" t="str">
        <f>IFERROR(IF($A41="","",VLOOKUP($B41,Data!$A$8:$DX$107,64+X$1,FALSE)),"")</f>
        <v/>
      </c>
      <c r="Y41" s="12" t="str">
        <f>IFERROR(IF($A41="","",VLOOKUP($B41,Data!$A$8:$DX$107,64+Y$1,FALSE)),"")</f>
        <v/>
      </c>
      <c r="Z41" s="12" t="str">
        <f>IFERROR(IF($A41="","",VLOOKUP($B41,Data!$A$8:$DX$107,64+Z$1,FALSE)),"")</f>
        <v/>
      </c>
      <c r="AA41" s="12" t="str">
        <f>IFERROR(IF($A41="","",VLOOKUP($B41,Data!$A$8:$DX$107,64+AA$1,FALSE)),"")</f>
        <v/>
      </c>
      <c r="AB41" s="12" t="str">
        <f>IFERROR(IF($A41="","",VLOOKUP($B41,Data!$A$8:$DX$107,64+AB$1,FALSE)),"")</f>
        <v/>
      </c>
      <c r="AC41" s="12" t="str">
        <f>IFERROR(IF($A41="","",VLOOKUP($B41,Data!$A$8:$DX$107,64+AC$1,FALSE)),"")</f>
        <v/>
      </c>
      <c r="AD41" s="12" t="str">
        <f>IFERROR(IF($A41="","",VLOOKUP($B41,Data!$A$8:$DX$107,64+AD$1,FALSE)),"")</f>
        <v/>
      </c>
      <c r="AE41" s="12" t="str">
        <f>IFERROR(IF($A41="","",VLOOKUP($B41,Data!$A$8:$DX$107,64+AE$1,FALSE)),"")</f>
        <v/>
      </c>
      <c r="AF41" s="12" t="str">
        <f>IFERROR(IF($A41="","",VLOOKUP($B41,Data!$A$8:$DX$107,64+AF$1,FALSE)),"")</f>
        <v/>
      </c>
      <c r="AG41" s="12" t="str">
        <f>IFERROR(IF($A41="","",VLOOKUP($B41,Data!$A$8:$DX$107,64+AG$1,FALSE)),"")</f>
        <v/>
      </c>
      <c r="AH41" s="12" t="str">
        <f>IFERROR(IF($A41="","",VLOOKUP($B41,Data!$A$8:$DX$107,64+AH$1,FALSE)),"")</f>
        <v/>
      </c>
      <c r="AI41" s="12" t="str">
        <f>IFERROR(IF($A41="","",VLOOKUP($B41,Data!$A$8:$DX$107,64+AI$1,FALSE)),"")</f>
        <v/>
      </c>
      <c r="AJ41" s="12" t="str">
        <f>IFERROR(IF($A41="","",VLOOKUP($B41,Data!$A$8:$DX$107,64+AJ$1,FALSE)),"")</f>
        <v/>
      </c>
      <c r="AK41" s="12" t="str">
        <f>IFERROR(IF($A41="","",VLOOKUP($B41,Data!$A$8:$DX$107,64+AK$1,FALSE)),"")</f>
        <v/>
      </c>
      <c r="AL41" s="12" t="str">
        <f>IFERROR(IF($A41="","",VLOOKUP($B41,Data!$A$8:$DX$107,64+AL$1,FALSE)),"")</f>
        <v/>
      </c>
      <c r="AM41" s="12" t="str">
        <f>IFERROR(IF($A41="","",VLOOKUP($B41,Data!$A$8:$DX$107,64+AM$1,FALSE)),"")</f>
        <v/>
      </c>
      <c r="AN41" s="12" t="str">
        <f>IFERROR(IF($A41="","",VLOOKUP($B41,Data!$A$8:$DX$107,64+AN$1,FALSE)),"")</f>
        <v/>
      </c>
      <c r="AO41" s="12" t="str">
        <f>IFERROR(IF($A41="","",VLOOKUP($B41,Data!$A$8:$DX$107,64+AO$1,FALSE)),"")</f>
        <v/>
      </c>
      <c r="AP41" s="12" t="str">
        <f>IFERROR(IF($A41="","",VLOOKUP($B41,Data!$A$8:$DX$107,64+AP$1,FALSE)),"")</f>
        <v/>
      </c>
      <c r="AQ41" s="12" t="str">
        <f>IFERROR(IF($A41="","",VLOOKUP($B41,Data!$A$8:$DX$107,64+AQ$1,FALSE)),"")</f>
        <v/>
      </c>
      <c r="AR41" s="12" t="str">
        <f>IFERROR(IF($A41="","",VLOOKUP($B41,Data!$A$8:$DX$107,64+AR$1,FALSE)),"")</f>
        <v/>
      </c>
      <c r="AS41" s="12" t="str">
        <f>IFERROR(IF($A41="","",VLOOKUP($B41,Data!$A$8:$DX$107,64+AS$1,FALSE)),"")</f>
        <v/>
      </c>
      <c r="AT41" s="12" t="str">
        <f>IFERROR(IF($A41="","",VLOOKUP($B41,Data!$A$8:$DX$107,64+AT$1,FALSE)),"")</f>
        <v/>
      </c>
      <c r="AU41" s="12" t="str">
        <f>IFERROR(IF($A41="","",VLOOKUP($B41,Data!$A$8:$DX$107,64+AU$1,FALSE)),"")</f>
        <v/>
      </c>
      <c r="AV41" s="12" t="str">
        <f>IFERROR(IF($A41="","",VLOOKUP($B41,Data!$A$8:$DX$107,64+AV$1,FALSE)),"")</f>
        <v/>
      </c>
      <c r="AW41" s="12" t="str">
        <f>IFERROR(IF($A41="","",VLOOKUP($B41,Data!$A$8:$DX$107,64+AW$1,FALSE)),"")</f>
        <v/>
      </c>
      <c r="AX41" s="12" t="str">
        <f>IFERROR(IF($A41="","",VLOOKUP($B41,Data!$A$8:$DX$107,64+AX$1,FALSE)),"")</f>
        <v/>
      </c>
      <c r="AY41" s="12" t="str">
        <f>IFERROR(IF($A41="","",VLOOKUP($B41,Data!$A$8:$DX$107,64+AY$1,FALSE)),"")</f>
        <v/>
      </c>
      <c r="AZ41" s="12" t="str">
        <f>IFERROR(IF($A41="","",VLOOKUP($B41,Data!$A$8:$DX$107,64+AZ$1,FALSE)),"")</f>
        <v/>
      </c>
      <c r="BA41" s="12" t="str">
        <f>IFERROR(IF($A41="","",VLOOKUP($B41,Data!$A$8:$DX$107,64+BA$1,FALSE)),"")</f>
        <v/>
      </c>
      <c r="BB41" s="12" t="str">
        <f>IFERROR(IF($A41="","",VLOOKUP($B41,Data!$A$8:$DX$107,64+BB$1,FALSE)),"")</f>
        <v/>
      </c>
      <c r="BC41" s="12" t="str">
        <f>IFERROR(IF($A41="","",VLOOKUP($B41,Data!$A$8:$DX$107,64+BC$1,FALSE)),"")</f>
        <v/>
      </c>
      <c r="BD41" s="12" t="str">
        <f>IFERROR(IF($A41="","",VLOOKUP($B41,Data!$A$8:$DX$107,64+BD$1,FALSE)),"")</f>
        <v/>
      </c>
      <c r="BE41" s="12" t="str">
        <f>IFERROR(IF($A41="","",VLOOKUP($B41,Data!$A$8:$DX$107,64+BE$1,FALSE)),"")</f>
        <v/>
      </c>
      <c r="BF41" s="12" t="str">
        <f>IFERROR(IF($A41="","",VLOOKUP($B41,Data!$A$8:$DX$107,64+BF$1,FALSE)),"")</f>
        <v/>
      </c>
      <c r="BG41" s="12" t="str">
        <f>IFERROR(IF($A41="","",VLOOKUP($B41,Data!$A$8:$DX$107,64+BG$1,FALSE)),"")</f>
        <v/>
      </c>
      <c r="BH41" s="12" t="str">
        <f>IFERROR(IF($A41="","",VLOOKUP($B41,Data!$A$8:$DX$107,64+BH$1,FALSE)),"")</f>
        <v/>
      </c>
      <c r="BI41" s="12" t="str">
        <f>IFERROR(IF($A41="","",VLOOKUP($B41,Data!$A$8:$DX$107,64+BI$1,FALSE)),"")</f>
        <v/>
      </c>
      <c r="BJ41" s="12" t="str">
        <f>IFERROR(IF($A41="","",VLOOKUP($B41,Data!$A$8:$DX$107,64+BJ$1,FALSE)),"")</f>
        <v/>
      </c>
      <c r="BK41" s="12" t="str">
        <f>IFERROR(IF($A41="","",VLOOKUP($B41,Data!$A$8:$DX$107,64+BK$1,FALSE)),"")</f>
        <v/>
      </c>
      <c r="BL41" s="12" t="str">
        <f>IFERROR(IF($A41="","",VLOOKUP($B41,Data!$A$8:$DX$107,125,FALSE)),"")</f>
        <v/>
      </c>
      <c r="BM41" s="12" t="str">
        <f>IFERROR(IF($A41="","",VLOOKUP($B41,Data!$A$8:$DX$107,126,FALSE)),"")</f>
        <v/>
      </c>
      <c r="BN41" s="31" t="str">
        <f>IFERROR(IF($A41="","",VLOOKUP($B41,Data!$A$8:$DX$107,127,FALSE)),"")</f>
        <v/>
      </c>
      <c r="BO41" s="12" t="str">
        <f>IF(A41="","",IF(B41&lt;=Registrasi!$E$7/2,"Atas",IF(B41&gt;(Registrasi!$E$7+1)/2,"Bawah","Tengah")))</f>
        <v/>
      </c>
      <c r="BP41" s="12" t="str">
        <f t="shared" si="3"/>
        <v/>
      </c>
      <c r="BQ41" s="12" t="str">
        <f t="shared" si="4"/>
        <v/>
      </c>
      <c r="BR41" s="12" t="str">
        <f t="shared" si="5"/>
        <v/>
      </c>
      <c r="BS41" s="12" t="str">
        <f t="shared" si="6"/>
        <v/>
      </c>
      <c r="BT41" s="12" t="str">
        <f t="shared" si="7"/>
        <v/>
      </c>
      <c r="BU41" s="12" t="str">
        <f t="shared" si="8"/>
        <v/>
      </c>
      <c r="BV41" s="12" t="str">
        <f t="shared" si="9"/>
        <v/>
      </c>
      <c r="BW41" s="12" t="str">
        <f t="shared" si="10"/>
        <v/>
      </c>
      <c r="BX41" s="12" t="str">
        <f t="shared" si="11"/>
        <v/>
      </c>
      <c r="BY41" s="12" t="str">
        <f t="shared" si="12"/>
        <v/>
      </c>
      <c r="BZ41" s="12" t="str">
        <f t="shared" si="13"/>
        <v/>
      </c>
      <c r="CA41" s="12" t="str">
        <f t="shared" si="14"/>
        <v/>
      </c>
      <c r="CB41" s="12" t="str">
        <f t="shared" si="15"/>
        <v/>
      </c>
      <c r="CC41" s="12" t="str">
        <f t="shared" si="16"/>
        <v/>
      </c>
      <c r="CD41" s="12" t="str">
        <f t="shared" si="17"/>
        <v/>
      </c>
      <c r="CE41" s="12" t="str">
        <f t="shared" si="18"/>
        <v/>
      </c>
      <c r="CF41" s="12" t="str">
        <f t="shared" si="19"/>
        <v/>
      </c>
      <c r="CG41" s="12" t="str">
        <f t="shared" si="20"/>
        <v/>
      </c>
      <c r="CH41" s="12" t="str">
        <f t="shared" si="21"/>
        <v/>
      </c>
      <c r="CI41" s="12" t="str">
        <f t="shared" si="22"/>
        <v/>
      </c>
      <c r="CJ41" s="12" t="str">
        <f t="shared" si="23"/>
        <v/>
      </c>
      <c r="CK41" s="12" t="str">
        <f t="shared" si="24"/>
        <v/>
      </c>
      <c r="CL41" s="12" t="str">
        <f t="shared" si="25"/>
        <v/>
      </c>
      <c r="CM41" s="12" t="str">
        <f t="shared" si="26"/>
        <v/>
      </c>
      <c r="CN41" s="12" t="str">
        <f t="shared" si="27"/>
        <v/>
      </c>
      <c r="CO41" s="12" t="str">
        <f t="shared" si="28"/>
        <v/>
      </c>
      <c r="CP41" s="12" t="str">
        <f t="shared" si="29"/>
        <v/>
      </c>
      <c r="CQ41" s="12" t="str">
        <f t="shared" si="30"/>
        <v/>
      </c>
      <c r="CR41" s="12" t="str">
        <f t="shared" si="31"/>
        <v/>
      </c>
      <c r="CS41" s="12" t="str">
        <f t="shared" si="32"/>
        <v/>
      </c>
      <c r="CT41" s="12" t="str">
        <f t="shared" si="33"/>
        <v/>
      </c>
      <c r="CU41" s="12" t="str">
        <f t="shared" si="34"/>
        <v/>
      </c>
      <c r="CV41" s="12" t="str">
        <f t="shared" si="35"/>
        <v/>
      </c>
      <c r="CW41" s="12" t="str">
        <f t="shared" si="36"/>
        <v/>
      </c>
      <c r="CX41" s="12" t="str">
        <f t="shared" si="37"/>
        <v/>
      </c>
      <c r="CY41" s="12" t="str">
        <f t="shared" si="38"/>
        <v/>
      </c>
      <c r="CZ41" s="12" t="str">
        <f t="shared" si="39"/>
        <v/>
      </c>
      <c r="DA41" s="12" t="str">
        <f t="shared" si="40"/>
        <v/>
      </c>
      <c r="DB41" s="12" t="str">
        <f t="shared" si="41"/>
        <v/>
      </c>
      <c r="DC41" s="12" t="str">
        <f t="shared" si="42"/>
        <v/>
      </c>
      <c r="DD41" s="12" t="str">
        <f t="shared" si="43"/>
        <v/>
      </c>
      <c r="DE41" s="12" t="str">
        <f t="shared" si="44"/>
        <v/>
      </c>
      <c r="DF41" s="12" t="str">
        <f t="shared" si="45"/>
        <v/>
      </c>
      <c r="DG41" s="12" t="str">
        <f t="shared" si="46"/>
        <v/>
      </c>
      <c r="DH41" s="12" t="str">
        <f t="shared" si="47"/>
        <v/>
      </c>
      <c r="DI41" s="12" t="str">
        <f t="shared" si="48"/>
        <v/>
      </c>
      <c r="DJ41" s="12" t="str">
        <f t="shared" si="49"/>
        <v/>
      </c>
      <c r="DK41" s="12" t="str">
        <f t="shared" si="50"/>
        <v/>
      </c>
      <c r="DL41" s="12" t="str">
        <f t="shared" si="51"/>
        <v/>
      </c>
      <c r="DM41" s="12" t="str">
        <f t="shared" si="52"/>
        <v/>
      </c>
      <c r="DN41" s="12" t="str">
        <f t="shared" si="53"/>
        <v/>
      </c>
      <c r="DO41" s="12" t="str">
        <f t="shared" si="54"/>
        <v/>
      </c>
      <c r="DP41" s="12" t="str">
        <f t="shared" si="55"/>
        <v/>
      </c>
      <c r="DQ41" s="12" t="str">
        <f t="shared" si="56"/>
        <v/>
      </c>
      <c r="DR41" s="12" t="str">
        <f t="shared" si="57"/>
        <v/>
      </c>
      <c r="DS41" s="12" t="str">
        <f t="shared" si="58"/>
        <v/>
      </c>
      <c r="DT41" s="12" t="str">
        <f t="shared" si="59"/>
        <v/>
      </c>
      <c r="DU41" s="12" t="str">
        <f t="shared" si="60"/>
        <v/>
      </c>
      <c r="DV41" s="12" t="str">
        <f t="shared" si="61"/>
        <v/>
      </c>
      <c r="DW41" s="12" t="str">
        <f t="shared" si="62"/>
        <v/>
      </c>
      <c r="DX41" s="12" t="str">
        <f t="shared" si="63"/>
        <v/>
      </c>
      <c r="DY41" s="12" t="str">
        <f t="shared" si="64"/>
        <v/>
      </c>
      <c r="DZ41" s="12" t="str">
        <f t="shared" si="65"/>
        <v/>
      </c>
      <c r="EA41" s="12" t="str">
        <f t="shared" si="66"/>
        <v/>
      </c>
      <c r="EB41" s="12" t="str">
        <f t="shared" si="67"/>
        <v/>
      </c>
      <c r="EC41" s="12" t="str">
        <f t="shared" si="68"/>
        <v/>
      </c>
      <c r="ED41" s="12" t="str">
        <f t="shared" si="69"/>
        <v/>
      </c>
      <c r="EE41" s="12" t="str">
        <f t="shared" si="70"/>
        <v/>
      </c>
      <c r="EF41" s="12" t="str">
        <f t="shared" si="71"/>
        <v/>
      </c>
      <c r="EG41" s="12" t="str">
        <f t="shared" si="72"/>
        <v/>
      </c>
      <c r="EH41" s="12" t="str">
        <f t="shared" si="73"/>
        <v/>
      </c>
      <c r="EI41" s="12" t="str">
        <f t="shared" si="74"/>
        <v/>
      </c>
      <c r="EJ41" s="12" t="str">
        <f t="shared" si="75"/>
        <v/>
      </c>
      <c r="EK41" s="12" t="str">
        <f t="shared" si="76"/>
        <v/>
      </c>
      <c r="EL41" s="12" t="str">
        <f t="shared" si="77"/>
        <v/>
      </c>
      <c r="EM41" s="12" t="str">
        <f t="shared" si="78"/>
        <v/>
      </c>
      <c r="EN41" s="12" t="str">
        <f t="shared" si="79"/>
        <v/>
      </c>
      <c r="EO41" s="12" t="str">
        <f t="shared" si="80"/>
        <v/>
      </c>
      <c r="EP41" s="12" t="str">
        <f t="shared" si="81"/>
        <v/>
      </c>
      <c r="EQ41" s="12" t="str">
        <f t="shared" si="82"/>
        <v/>
      </c>
      <c r="ER41" s="12" t="str">
        <f t="shared" si="83"/>
        <v/>
      </c>
      <c r="ES41" s="12" t="str">
        <f t="shared" si="84"/>
        <v/>
      </c>
      <c r="ET41" s="12" t="str">
        <f t="shared" si="85"/>
        <v/>
      </c>
      <c r="EU41" s="12" t="str">
        <f t="shared" si="86"/>
        <v/>
      </c>
      <c r="EV41" s="12" t="str">
        <f t="shared" si="87"/>
        <v/>
      </c>
      <c r="EW41" s="12" t="str">
        <f t="shared" si="88"/>
        <v/>
      </c>
      <c r="EX41" s="12" t="str">
        <f t="shared" si="89"/>
        <v/>
      </c>
      <c r="EY41" s="12" t="str">
        <f t="shared" si="90"/>
        <v/>
      </c>
      <c r="EZ41" s="12" t="str">
        <f t="shared" si="91"/>
        <v/>
      </c>
      <c r="FA41" s="12" t="str">
        <f t="shared" si="92"/>
        <v/>
      </c>
      <c r="FB41" s="12" t="str">
        <f t="shared" si="93"/>
        <v/>
      </c>
      <c r="FC41" s="12" t="str">
        <f t="shared" si="94"/>
        <v/>
      </c>
      <c r="FD41" s="12" t="str">
        <f t="shared" si="95"/>
        <v/>
      </c>
      <c r="FE41" s="12" t="str">
        <f t="shared" si="96"/>
        <v/>
      </c>
      <c r="FF41" s="12" t="str">
        <f t="shared" si="97"/>
        <v/>
      </c>
      <c r="FG41" s="12" t="str">
        <f t="shared" si="98"/>
        <v/>
      </c>
      <c r="FH41" s="12" t="str">
        <f t="shared" si="99"/>
        <v/>
      </c>
      <c r="FI41" s="12" t="str">
        <f t="shared" si="100"/>
        <v/>
      </c>
      <c r="FJ41" s="12" t="str">
        <f t="shared" si="101"/>
        <v/>
      </c>
      <c r="FK41" s="12" t="str">
        <f t="shared" si="102"/>
        <v/>
      </c>
      <c r="FL41" s="12" t="str">
        <f t="shared" si="103"/>
        <v/>
      </c>
      <c r="FM41" s="12" t="str">
        <f t="shared" si="104"/>
        <v/>
      </c>
      <c r="FN41" s="12" t="str">
        <f t="shared" si="105"/>
        <v/>
      </c>
      <c r="FO41" s="12" t="str">
        <f t="shared" si="106"/>
        <v/>
      </c>
      <c r="FP41" s="12" t="str">
        <f t="shared" si="107"/>
        <v/>
      </c>
      <c r="FQ41" s="12" t="str">
        <f t="shared" si="108"/>
        <v/>
      </c>
      <c r="FR41" s="12" t="str">
        <f t="shared" si="109"/>
        <v/>
      </c>
      <c r="FS41" s="12" t="str">
        <f t="shared" si="110"/>
        <v/>
      </c>
      <c r="FT41" s="12" t="str">
        <f t="shared" si="111"/>
        <v/>
      </c>
      <c r="FU41" s="12" t="str">
        <f t="shared" si="112"/>
        <v/>
      </c>
      <c r="FV41" s="12" t="str">
        <f t="shared" si="113"/>
        <v/>
      </c>
      <c r="FW41" s="12" t="str">
        <f t="shared" si="114"/>
        <v/>
      </c>
      <c r="FX41" s="12" t="str">
        <f t="shared" si="115"/>
        <v/>
      </c>
      <c r="FY41" s="12" t="str">
        <f t="shared" si="116"/>
        <v/>
      </c>
      <c r="FZ41" s="12" t="str">
        <f t="shared" si="117"/>
        <v/>
      </c>
      <c r="GA41" s="12" t="str">
        <f t="shared" si="118"/>
        <v/>
      </c>
      <c r="GB41" s="12" t="str">
        <f t="shared" si="119"/>
        <v/>
      </c>
      <c r="GC41" s="12" t="str">
        <f t="shared" si="120"/>
        <v/>
      </c>
      <c r="GD41" s="12" t="str">
        <f t="shared" si="121"/>
        <v/>
      </c>
      <c r="GE41" s="12" t="str">
        <f t="shared" si="122"/>
        <v/>
      </c>
    </row>
    <row r="42" spans="1:187" x14ac:dyDescent="0.25">
      <c r="A42" t="str">
        <f>Data!B48</f>
        <v/>
      </c>
      <c r="B42" s="12" t="str">
        <f t="shared" si="2"/>
        <v/>
      </c>
      <c r="C42" s="12" t="str">
        <f>IFERROR(IF(Data!B48="","",VLOOKUP(B42,Data!$A$8:$DX$107,3,FALSE)),"")</f>
        <v/>
      </c>
      <c r="D42" s="12" t="str">
        <f>IFERROR(IF($A42="","",VLOOKUP($B42,Data!$A$8:$DX$107,64+D$1,FALSE)),"")</f>
        <v/>
      </c>
      <c r="E42" s="12" t="str">
        <f>IFERROR(IF($A42="","",VLOOKUP($B42,Data!$A$8:$DX$107,64+E$1,FALSE)),"")</f>
        <v/>
      </c>
      <c r="F42" s="12" t="str">
        <f>IFERROR(IF($A42="","",VLOOKUP($B42,Data!$A$8:$DX$107,64+F$1,FALSE)),"")</f>
        <v/>
      </c>
      <c r="G42" s="12" t="str">
        <f>IFERROR(IF($A42="","",VLOOKUP($B42,Data!$A$8:$DX$107,64+G$1,FALSE)),"")</f>
        <v/>
      </c>
      <c r="H42" s="12" t="str">
        <f>IFERROR(IF($A42="","",VLOOKUP($B42,Data!$A$8:$DX$107,64+H$1,FALSE)),"")</f>
        <v/>
      </c>
      <c r="I42" s="12" t="str">
        <f>IFERROR(IF($A42="","",VLOOKUP($B42,Data!$A$8:$DX$107,64+I$1,FALSE)),"")</f>
        <v/>
      </c>
      <c r="J42" s="12" t="str">
        <f>IFERROR(IF($A42="","",VLOOKUP($B42,Data!$A$8:$DX$107,64+J$1,FALSE)),"")</f>
        <v/>
      </c>
      <c r="K42" s="12" t="str">
        <f>IFERROR(IF($A42="","",VLOOKUP($B42,Data!$A$8:$DX$107,64+K$1,FALSE)),"")</f>
        <v/>
      </c>
      <c r="L42" s="12" t="str">
        <f>IFERROR(IF($A42="","",VLOOKUP($B42,Data!$A$8:$DX$107,64+L$1,FALSE)),"")</f>
        <v/>
      </c>
      <c r="M42" s="12" t="str">
        <f>IFERROR(IF($A42="","",VLOOKUP($B42,Data!$A$8:$DX$107,64+M$1,FALSE)),"")</f>
        <v/>
      </c>
      <c r="N42" s="12" t="str">
        <f>IFERROR(IF($A42="","",VLOOKUP($B42,Data!$A$8:$DX$107,64+N$1,FALSE)),"")</f>
        <v/>
      </c>
      <c r="O42" s="12" t="str">
        <f>IFERROR(IF($A42="","",VLOOKUP($B42,Data!$A$8:$DX$107,64+O$1,FALSE)),"")</f>
        <v/>
      </c>
      <c r="P42" s="12" t="str">
        <f>IFERROR(IF($A42="","",VLOOKUP($B42,Data!$A$8:$DX$107,64+P$1,FALSE)),"")</f>
        <v/>
      </c>
      <c r="Q42" s="12" t="str">
        <f>IFERROR(IF($A42="","",VLOOKUP($B42,Data!$A$8:$DX$107,64+Q$1,FALSE)),"")</f>
        <v/>
      </c>
      <c r="R42" s="12" t="str">
        <f>IFERROR(IF($A42="","",VLOOKUP($B42,Data!$A$8:$DX$107,64+R$1,FALSE)),"")</f>
        <v/>
      </c>
      <c r="S42" s="12" t="str">
        <f>IFERROR(IF($A42="","",VLOOKUP($B42,Data!$A$8:$DX$107,64+S$1,FALSE)),"")</f>
        <v/>
      </c>
      <c r="T42" s="12" t="str">
        <f>IFERROR(IF($A42="","",VLOOKUP($B42,Data!$A$8:$DX$107,64+T$1,FALSE)),"")</f>
        <v/>
      </c>
      <c r="U42" s="12" t="str">
        <f>IFERROR(IF($A42="","",VLOOKUP($B42,Data!$A$8:$DX$107,64+U$1,FALSE)),"")</f>
        <v/>
      </c>
      <c r="V42" s="12" t="str">
        <f>IFERROR(IF($A42="","",VLOOKUP($B42,Data!$A$8:$DX$107,64+V$1,FALSE)),"")</f>
        <v/>
      </c>
      <c r="W42" s="12" t="str">
        <f>IFERROR(IF($A42="","",VLOOKUP($B42,Data!$A$8:$DX$107,64+W$1,FALSE)),"")</f>
        <v/>
      </c>
      <c r="X42" s="12" t="str">
        <f>IFERROR(IF($A42="","",VLOOKUP($B42,Data!$A$8:$DX$107,64+X$1,FALSE)),"")</f>
        <v/>
      </c>
      <c r="Y42" s="12" t="str">
        <f>IFERROR(IF($A42="","",VLOOKUP($B42,Data!$A$8:$DX$107,64+Y$1,FALSE)),"")</f>
        <v/>
      </c>
      <c r="Z42" s="12" t="str">
        <f>IFERROR(IF($A42="","",VLOOKUP($B42,Data!$A$8:$DX$107,64+Z$1,FALSE)),"")</f>
        <v/>
      </c>
      <c r="AA42" s="12" t="str">
        <f>IFERROR(IF($A42="","",VLOOKUP($B42,Data!$A$8:$DX$107,64+AA$1,FALSE)),"")</f>
        <v/>
      </c>
      <c r="AB42" s="12" t="str">
        <f>IFERROR(IF($A42="","",VLOOKUP($B42,Data!$A$8:$DX$107,64+AB$1,FALSE)),"")</f>
        <v/>
      </c>
      <c r="AC42" s="12" t="str">
        <f>IFERROR(IF($A42="","",VLOOKUP($B42,Data!$A$8:$DX$107,64+AC$1,FALSE)),"")</f>
        <v/>
      </c>
      <c r="AD42" s="12" t="str">
        <f>IFERROR(IF($A42="","",VLOOKUP($B42,Data!$A$8:$DX$107,64+AD$1,FALSE)),"")</f>
        <v/>
      </c>
      <c r="AE42" s="12" t="str">
        <f>IFERROR(IF($A42="","",VLOOKUP($B42,Data!$A$8:$DX$107,64+AE$1,FALSE)),"")</f>
        <v/>
      </c>
      <c r="AF42" s="12" t="str">
        <f>IFERROR(IF($A42="","",VLOOKUP($B42,Data!$A$8:$DX$107,64+AF$1,FALSE)),"")</f>
        <v/>
      </c>
      <c r="AG42" s="12" t="str">
        <f>IFERROR(IF($A42="","",VLOOKUP($B42,Data!$A$8:$DX$107,64+AG$1,FALSE)),"")</f>
        <v/>
      </c>
      <c r="AH42" s="12" t="str">
        <f>IFERROR(IF($A42="","",VLOOKUP($B42,Data!$A$8:$DX$107,64+AH$1,FALSE)),"")</f>
        <v/>
      </c>
      <c r="AI42" s="12" t="str">
        <f>IFERROR(IF($A42="","",VLOOKUP($B42,Data!$A$8:$DX$107,64+AI$1,FALSE)),"")</f>
        <v/>
      </c>
      <c r="AJ42" s="12" t="str">
        <f>IFERROR(IF($A42="","",VLOOKUP($B42,Data!$A$8:$DX$107,64+AJ$1,FALSE)),"")</f>
        <v/>
      </c>
      <c r="AK42" s="12" t="str">
        <f>IFERROR(IF($A42="","",VLOOKUP($B42,Data!$A$8:$DX$107,64+AK$1,FALSE)),"")</f>
        <v/>
      </c>
      <c r="AL42" s="12" t="str">
        <f>IFERROR(IF($A42="","",VLOOKUP($B42,Data!$A$8:$DX$107,64+AL$1,FALSE)),"")</f>
        <v/>
      </c>
      <c r="AM42" s="12" t="str">
        <f>IFERROR(IF($A42="","",VLOOKUP($B42,Data!$A$8:$DX$107,64+AM$1,FALSE)),"")</f>
        <v/>
      </c>
      <c r="AN42" s="12" t="str">
        <f>IFERROR(IF($A42="","",VLOOKUP($B42,Data!$A$8:$DX$107,64+AN$1,FALSE)),"")</f>
        <v/>
      </c>
      <c r="AO42" s="12" t="str">
        <f>IFERROR(IF($A42="","",VLOOKUP($B42,Data!$A$8:$DX$107,64+AO$1,FALSE)),"")</f>
        <v/>
      </c>
      <c r="AP42" s="12" t="str">
        <f>IFERROR(IF($A42="","",VLOOKUP($B42,Data!$A$8:$DX$107,64+AP$1,FALSE)),"")</f>
        <v/>
      </c>
      <c r="AQ42" s="12" t="str">
        <f>IFERROR(IF($A42="","",VLOOKUP($B42,Data!$A$8:$DX$107,64+AQ$1,FALSE)),"")</f>
        <v/>
      </c>
      <c r="AR42" s="12" t="str">
        <f>IFERROR(IF($A42="","",VLOOKUP($B42,Data!$A$8:$DX$107,64+AR$1,FALSE)),"")</f>
        <v/>
      </c>
      <c r="AS42" s="12" t="str">
        <f>IFERROR(IF($A42="","",VLOOKUP($B42,Data!$A$8:$DX$107,64+AS$1,FALSE)),"")</f>
        <v/>
      </c>
      <c r="AT42" s="12" t="str">
        <f>IFERROR(IF($A42="","",VLOOKUP($B42,Data!$A$8:$DX$107,64+AT$1,FALSE)),"")</f>
        <v/>
      </c>
      <c r="AU42" s="12" t="str">
        <f>IFERROR(IF($A42="","",VLOOKUP($B42,Data!$A$8:$DX$107,64+AU$1,FALSE)),"")</f>
        <v/>
      </c>
      <c r="AV42" s="12" t="str">
        <f>IFERROR(IF($A42="","",VLOOKUP($B42,Data!$A$8:$DX$107,64+AV$1,FALSE)),"")</f>
        <v/>
      </c>
      <c r="AW42" s="12" t="str">
        <f>IFERROR(IF($A42="","",VLOOKUP($B42,Data!$A$8:$DX$107,64+AW$1,FALSE)),"")</f>
        <v/>
      </c>
      <c r="AX42" s="12" t="str">
        <f>IFERROR(IF($A42="","",VLOOKUP($B42,Data!$A$8:$DX$107,64+AX$1,FALSE)),"")</f>
        <v/>
      </c>
      <c r="AY42" s="12" t="str">
        <f>IFERROR(IF($A42="","",VLOOKUP($B42,Data!$A$8:$DX$107,64+AY$1,FALSE)),"")</f>
        <v/>
      </c>
      <c r="AZ42" s="12" t="str">
        <f>IFERROR(IF($A42="","",VLOOKUP($B42,Data!$A$8:$DX$107,64+AZ$1,FALSE)),"")</f>
        <v/>
      </c>
      <c r="BA42" s="12" t="str">
        <f>IFERROR(IF($A42="","",VLOOKUP($B42,Data!$A$8:$DX$107,64+BA$1,FALSE)),"")</f>
        <v/>
      </c>
      <c r="BB42" s="12" t="str">
        <f>IFERROR(IF($A42="","",VLOOKUP($B42,Data!$A$8:$DX$107,64+BB$1,FALSE)),"")</f>
        <v/>
      </c>
      <c r="BC42" s="12" t="str">
        <f>IFERROR(IF($A42="","",VLOOKUP($B42,Data!$A$8:$DX$107,64+BC$1,FALSE)),"")</f>
        <v/>
      </c>
      <c r="BD42" s="12" t="str">
        <f>IFERROR(IF($A42="","",VLOOKUP($B42,Data!$A$8:$DX$107,64+BD$1,FALSE)),"")</f>
        <v/>
      </c>
      <c r="BE42" s="12" t="str">
        <f>IFERROR(IF($A42="","",VLOOKUP($B42,Data!$A$8:$DX$107,64+BE$1,FALSE)),"")</f>
        <v/>
      </c>
      <c r="BF42" s="12" t="str">
        <f>IFERROR(IF($A42="","",VLOOKUP($B42,Data!$A$8:$DX$107,64+BF$1,FALSE)),"")</f>
        <v/>
      </c>
      <c r="BG42" s="12" t="str">
        <f>IFERROR(IF($A42="","",VLOOKUP($B42,Data!$A$8:$DX$107,64+BG$1,FALSE)),"")</f>
        <v/>
      </c>
      <c r="BH42" s="12" t="str">
        <f>IFERROR(IF($A42="","",VLOOKUP($B42,Data!$A$8:$DX$107,64+BH$1,FALSE)),"")</f>
        <v/>
      </c>
      <c r="BI42" s="12" t="str">
        <f>IFERROR(IF($A42="","",VLOOKUP($B42,Data!$A$8:$DX$107,64+BI$1,FALSE)),"")</f>
        <v/>
      </c>
      <c r="BJ42" s="12" t="str">
        <f>IFERROR(IF($A42="","",VLOOKUP($B42,Data!$A$8:$DX$107,64+BJ$1,FALSE)),"")</f>
        <v/>
      </c>
      <c r="BK42" s="12" t="str">
        <f>IFERROR(IF($A42="","",VLOOKUP($B42,Data!$A$8:$DX$107,64+BK$1,FALSE)),"")</f>
        <v/>
      </c>
      <c r="BL42" s="12" t="str">
        <f>IFERROR(IF($A42="","",VLOOKUP($B42,Data!$A$8:$DX$107,125,FALSE)),"")</f>
        <v/>
      </c>
      <c r="BM42" s="12" t="str">
        <f>IFERROR(IF($A42="","",VLOOKUP($B42,Data!$A$8:$DX$107,126,FALSE)),"")</f>
        <v/>
      </c>
      <c r="BN42" s="31" t="str">
        <f>IFERROR(IF($A42="","",VLOOKUP($B42,Data!$A$8:$DX$107,127,FALSE)),"")</f>
        <v/>
      </c>
      <c r="BO42" s="12" t="str">
        <f>IF(A42="","",IF(B42&lt;=Registrasi!$E$7/2,"Atas",IF(B42&gt;(Registrasi!$E$7+1)/2,"Bawah","Tengah")))</f>
        <v/>
      </c>
      <c r="BP42" s="12" t="str">
        <f t="shared" si="3"/>
        <v/>
      </c>
      <c r="BQ42" s="12" t="str">
        <f t="shared" si="4"/>
        <v/>
      </c>
      <c r="BR42" s="12" t="str">
        <f t="shared" si="5"/>
        <v/>
      </c>
      <c r="BS42" s="12" t="str">
        <f t="shared" si="6"/>
        <v/>
      </c>
      <c r="BT42" s="12" t="str">
        <f t="shared" si="7"/>
        <v/>
      </c>
      <c r="BU42" s="12" t="str">
        <f t="shared" si="8"/>
        <v/>
      </c>
      <c r="BV42" s="12" t="str">
        <f t="shared" si="9"/>
        <v/>
      </c>
      <c r="BW42" s="12" t="str">
        <f t="shared" si="10"/>
        <v/>
      </c>
      <c r="BX42" s="12" t="str">
        <f t="shared" si="11"/>
        <v/>
      </c>
      <c r="BY42" s="12" t="str">
        <f t="shared" si="12"/>
        <v/>
      </c>
      <c r="BZ42" s="12" t="str">
        <f t="shared" si="13"/>
        <v/>
      </c>
      <c r="CA42" s="12" t="str">
        <f t="shared" si="14"/>
        <v/>
      </c>
      <c r="CB42" s="12" t="str">
        <f t="shared" si="15"/>
        <v/>
      </c>
      <c r="CC42" s="12" t="str">
        <f t="shared" si="16"/>
        <v/>
      </c>
      <c r="CD42" s="12" t="str">
        <f t="shared" si="17"/>
        <v/>
      </c>
      <c r="CE42" s="12" t="str">
        <f t="shared" si="18"/>
        <v/>
      </c>
      <c r="CF42" s="12" t="str">
        <f t="shared" si="19"/>
        <v/>
      </c>
      <c r="CG42" s="12" t="str">
        <f t="shared" si="20"/>
        <v/>
      </c>
      <c r="CH42" s="12" t="str">
        <f t="shared" si="21"/>
        <v/>
      </c>
      <c r="CI42" s="12" t="str">
        <f t="shared" si="22"/>
        <v/>
      </c>
      <c r="CJ42" s="12" t="str">
        <f t="shared" si="23"/>
        <v/>
      </c>
      <c r="CK42" s="12" t="str">
        <f t="shared" si="24"/>
        <v/>
      </c>
      <c r="CL42" s="12" t="str">
        <f t="shared" si="25"/>
        <v/>
      </c>
      <c r="CM42" s="12" t="str">
        <f t="shared" si="26"/>
        <v/>
      </c>
      <c r="CN42" s="12" t="str">
        <f t="shared" si="27"/>
        <v/>
      </c>
      <c r="CO42" s="12" t="str">
        <f t="shared" si="28"/>
        <v/>
      </c>
      <c r="CP42" s="12" t="str">
        <f t="shared" si="29"/>
        <v/>
      </c>
      <c r="CQ42" s="12" t="str">
        <f t="shared" si="30"/>
        <v/>
      </c>
      <c r="CR42" s="12" t="str">
        <f t="shared" si="31"/>
        <v/>
      </c>
      <c r="CS42" s="12" t="str">
        <f t="shared" si="32"/>
        <v/>
      </c>
      <c r="CT42" s="12" t="str">
        <f t="shared" si="33"/>
        <v/>
      </c>
      <c r="CU42" s="12" t="str">
        <f t="shared" si="34"/>
        <v/>
      </c>
      <c r="CV42" s="12" t="str">
        <f t="shared" si="35"/>
        <v/>
      </c>
      <c r="CW42" s="12" t="str">
        <f t="shared" si="36"/>
        <v/>
      </c>
      <c r="CX42" s="12" t="str">
        <f t="shared" si="37"/>
        <v/>
      </c>
      <c r="CY42" s="12" t="str">
        <f t="shared" si="38"/>
        <v/>
      </c>
      <c r="CZ42" s="12" t="str">
        <f t="shared" si="39"/>
        <v/>
      </c>
      <c r="DA42" s="12" t="str">
        <f t="shared" si="40"/>
        <v/>
      </c>
      <c r="DB42" s="12" t="str">
        <f t="shared" si="41"/>
        <v/>
      </c>
      <c r="DC42" s="12" t="str">
        <f t="shared" si="42"/>
        <v/>
      </c>
      <c r="DD42" s="12" t="str">
        <f t="shared" si="43"/>
        <v/>
      </c>
      <c r="DE42" s="12" t="str">
        <f t="shared" si="44"/>
        <v/>
      </c>
      <c r="DF42" s="12" t="str">
        <f t="shared" si="45"/>
        <v/>
      </c>
      <c r="DG42" s="12" t="str">
        <f t="shared" si="46"/>
        <v/>
      </c>
      <c r="DH42" s="12" t="str">
        <f t="shared" si="47"/>
        <v/>
      </c>
      <c r="DI42" s="12" t="str">
        <f t="shared" si="48"/>
        <v/>
      </c>
      <c r="DJ42" s="12" t="str">
        <f t="shared" si="49"/>
        <v/>
      </c>
      <c r="DK42" s="12" t="str">
        <f t="shared" si="50"/>
        <v/>
      </c>
      <c r="DL42" s="12" t="str">
        <f t="shared" si="51"/>
        <v/>
      </c>
      <c r="DM42" s="12" t="str">
        <f t="shared" si="52"/>
        <v/>
      </c>
      <c r="DN42" s="12" t="str">
        <f t="shared" si="53"/>
        <v/>
      </c>
      <c r="DO42" s="12" t="str">
        <f t="shared" si="54"/>
        <v/>
      </c>
      <c r="DP42" s="12" t="str">
        <f t="shared" si="55"/>
        <v/>
      </c>
      <c r="DQ42" s="12" t="str">
        <f t="shared" si="56"/>
        <v/>
      </c>
      <c r="DR42" s="12" t="str">
        <f t="shared" si="57"/>
        <v/>
      </c>
      <c r="DS42" s="12" t="str">
        <f t="shared" si="58"/>
        <v/>
      </c>
      <c r="DT42" s="12" t="str">
        <f t="shared" si="59"/>
        <v/>
      </c>
      <c r="DU42" s="12" t="str">
        <f t="shared" si="60"/>
        <v/>
      </c>
      <c r="DV42" s="12" t="str">
        <f t="shared" si="61"/>
        <v/>
      </c>
      <c r="DW42" s="12" t="str">
        <f t="shared" si="62"/>
        <v/>
      </c>
      <c r="DX42" s="12" t="str">
        <f t="shared" si="63"/>
        <v/>
      </c>
      <c r="DY42" s="12" t="str">
        <f t="shared" si="64"/>
        <v/>
      </c>
      <c r="DZ42" s="12" t="str">
        <f t="shared" si="65"/>
        <v/>
      </c>
      <c r="EA42" s="12" t="str">
        <f t="shared" si="66"/>
        <v/>
      </c>
      <c r="EB42" s="12" t="str">
        <f t="shared" si="67"/>
        <v/>
      </c>
      <c r="EC42" s="12" t="str">
        <f t="shared" si="68"/>
        <v/>
      </c>
      <c r="ED42" s="12" t="str">
        <f t="shared" si="69"/>
        <v/>
      </c>
      <c r="EE42" s="12" t="str">
        <f t="shared" si="70"/>
        <v/>
      </c>
      <c r="EF42" s="12" t="str">
        <f t="shared" si="71"/>
        <v/>
      </c>
      <c r="EG42" s="12" t="str">
        <f t="shared" si="72"/>
        <v/>
      </c>
      <c r="EH42" s="12" t="str">
        <f t="shared" si="73"/>
        <v/>
      </c>
      <c r="EI42" s="12" t="str">
        <f t="shared" si="74"/>
        <v/>
      </c>
      <c r="EJ42" s="12" t="str">
        <f t="shared" si="75"/>
        <v/>
      </c>
      <c r="EK42" s="12" t="str">
        <f t="shared" si="76"/>
        <v/>
      </c>
      <c r="EL42" s="12" t="str">
        <f t="shared" si="77"/>
        <v/>
      </c>
      <c r="EM42" s="12" t="str">
        <f t="shared" si="78"/>
        <v/>
      </c>
      <c r="EN42" s="12" t="str">
        <f t="shared" si="79"/>
        <v/>
      </c>
      <c r="EO42" s="12" t="str">
        <f t="shared" si="80"/>
        <v/>
      </c>
      <c r="EP42" s="12" t="str">
        <f t="shared" si="81"/>
        <v/>
      </c>
      <c r="EQ42" s="12" t="str">
        <f t="shared" si="82"/>
        <v/>
      </c>
      <c r="ER42" s="12" t="str">
        <f t="shared" si="83"/>
        <v/>
      </c>
      <c r="ES42" s="12" t="str">
        <f t="shared" si="84"/>
        <v/>
      </c>
      <c r="ET42" s="12" t="str">
        <f t="shared" si="85"/>
        <v/>
      </c>
      <c r="EU42" s="12" t="str">
        <f t="shared" si="86"/>
        <v/>
      </c>
      <c r="EV42" s="12" t="str">
        <f t="shared" si="87"/>
        <v/>
      </c>
      <c r="EW42" s="12" t="str">
        <f t="shared" si="88"/>
        <v/>
      </c>
      <c r="EX42" s="12" t="str">
        <f t="shared" si="89"/>
        <v/>
      </c>
      <c r="EY42" s="12" t="str">
        <f t="shared" si="90"/>
        <v/>
      </c>
      <c r="EZ42" s="12" t="str">
        <f t="shared" si="91"/>
        <v/>
      </c>
      <c r="FA42" s="12" t="str">
        <f t="shared" si="92"/>
        <v/>
      </c>
      <c r="FB42" s="12" t="str">
        <f t="shared" si="93"/>
        <v/>
      </c>
      <c r="FC42" s="12" t="str">
        <f t="shared" si="94"/>
        <v/>
      </c>
      <c r="FD42" s="12" t="str">
        <f t="shared" si="95"/>
        <v/>
      </c>
      <c r="FE42" s="12" t="str">
        <f t="shared" si="96"/>
        <v/>
      </c>
      <c r="FF42" s="12" t="str">
        <f t="shared" si="97"/>
        <v/>
      </c>
      <c r="FG42" s="12" t="str">
        <f t="shared" si="98"/>
        <v/>
      </c>
      <c r="FH42" s="12" t="str">
        <f t="shared" si="99"/>
        <v/>
      </c>
      <c r="FI42" s="12" t="str">
        <f t="shared" si="100"/>
        <v/>
      </c>
      <c r="FJ42" s="12" t="str">
        <f t="shared" si="101"/>
        <v/>
      </c>
      <c r="FK42" s="12" t="str">
        <f t="shared" si="102"/>
        <v/>
      </c>
      <c r="FL42" s="12" t="str">
        <f t="shared" si="103"/>
        <v/>
      </c>
      <c r="FM42" s="12" t="str">
        <f t="shared" si="104"/>
        <v/>
      </c>
      <c r="FN42" s="12" t="str">
        <f t="shared" si="105"/>
        <v/>
      </c>
      <c r="FO42" s="12" t="str">
        <f t="shared" si="106"/>
        <v/>
      </c>
      <c r="FP42" s="12" t="str">
        <f t="shared" si="107"/>
        <v/>
      </c>
      <c r="FQ42" s="12" t="str">
        <f t="shared" si="108"/>
        <v/>
      </c>
      <c r="FR42" s="12" t="str">
        <f t="shared" si="109"/>
        <v/>
      </c>
      <c r="FS42" s="12" t="str">
        <f t="shared" si="110"/>
        <v/>
      </c>
      <c r="FT42" s="12" t="str">
        <f t="shared" si="111"/>
        <v/>
      </c>
      <c r="FU42" s="12" t="str">
        <f t="shared" si="112"/>
        <v/>
      </c>
      <c r="FV42" s="12" t="str">
        <f t="shared" si="113"/>
        <v/>
      </c>
      <c r="FW42" s="12" t="str">
        <f t="shared" si="114"/>
        <v/>
      </c>
      <c r="FX42" s="12" t="str">
        <f t="shared" si="115"/>
        <v/>
      </c>
      <c r="FY42" s="12" t="str">
        <f t="shared" si="116"/>
        <v/>
      </c>
      <c r="FZ42" s="12" t="str">
        <f t="shared" si="117"/>
        <v/>
      </c>
      <c r="GA42" s="12" t="str">
        <f t="shared" si="118"/>
        <v/>
      </c>
      <c r="GB42" s="12" t="str">
        <f t="shared" si="119"/>
        <v/>
      </c>
      <c r="GC42" s="12" t="str">
        <f t="shared" si="120"/>
        <v/>
      </c>
      <c r="GD42" s="12" t="str">
        <f t="shared" si="121"/>
        <v/>
      </c>
      <c r="GE42" s="12" t="str">
        <f t="shared" si="122"/>
        <v/>
      </c>
    </row>
    <row r="43" spans="1:187" x14ac:dyDescent="0.25">
      <c r="A43" t="str">
        <f>Data!B49</f>
        <v/>
      </c>
      <c r="B43" s="12" t="str">
        <f t="shared" si="2"/>
        <v/>
      </c>
      <c r="C43" s="12" t="str">
        <f>IFERROR(IF(Data!B49="","",VLOOKUP(B43,Data!$A$8:$DX$107,3,FALSE)),"")</f>
        <v/>
      </c>
      <c r="D43" s="12" t="str">
        <f>IFERROR(IF($A43="","",VLOOKUP($B43,Data!$A$8:$DX$107,64+D$1,FALSE)),"")</f>
        <v/>
      </c>
      <c r="E43" s="12" t="str">
        <f>IFERROR(IF($A43="","",VLOOKUP($B43,Data!$A$8:$DX$107,64+E$1,FALSE)),"")</f>
        <v/>
      </c>
      <c r="F43" s="12" t="str">
        <f>IFERROR(IF($A43="","",VLOOKUP($B43,Data!$A$8:$DX$107,64+F$1,FALSE)),"")</f>
        <v/>
      </c>
      <c r="G43" s="12" t="str">
        <f>IFERROR(IF($A43="","",VLOOKUP($B43,Data!$A$8:$DX$107,64+G$1,FALSE)),"")</f>
        <v/>
      </c>
      <c r="H43" s="12" t="str">
        <f>IFERROR(IF($A43="","",VLOOKUP($B43,Data!$A$8:$DX$107,64+H$1,FALSE)),"")</f>
        <v/>
      </c>
      <c r="I43" s="12" t="str">
        <f>IFERROR(IF($A43="","",VLOOKUP($B43,Data!$A$8:$DX$107,64+I$1,FALSE)),"")</f>
        <v/>
      </c>
      <c r="J43" s="12" t="str">
        <f>IFERROR(IF($A43="","",VLOOKUP($B43,Data!$A$8:$DX$107,64+J$1,FALSE)),"")</f>
        <v/>
      </c>
      <c r="K43" s="12" t="str">
        <f>IFERROR(IF($A43="","",VLOOKUP($B43,Data!$A$8:$DX$107,64+K$1,FALSE)),"")</f>
        <v/>
      </c>
      <c r="L43" s="12" t="str">
        <f>IFERROR(IF($A43="","",VLOOKUP($B43,Data!$A$8:$DX$107,64+L$1,FALSE)),"")</f>
        <v/>
      </c>
      <c r="M43" s="12" t="str">
        <f>IFERROR(IF($A43="","",VLOOKUP($B43,Data!$A$8:$DX$107,64+M$1,FALSE)),"")</f>
        <v/>
      </c>
      <c r="N43" s="12" t="str">
        <f>IFERROR(IF($A43="","",VLOOKUP($B43,Data!$A$8:$DX$107,64+N$1,FALSE)),"")</f>
        <v/>
      </c>
      <c r="O43" s="12" t="str">
        <f>IFERROR(IF($A43="","",VLOOKUP($B43,Data!$A$8:$DX$107,64+O$1,FALSE)),"")</f>
        <v/>
      </c>
      <c r="P43" s="12" t="str">
        <f>IFERROR(IF($A43="","",VLOOKUP($B43,Data!$A$8:$DX$107,64+P$1,FALSE)),"")</f>
        <v/>
      </c>
      <c r="Q43" s="12" t="str">
        <f>IFERROR(IF($A43="","",VLOOKUP($B43,Data!$A$8:$DX$107,64+Q$1,FALSE)),"")</f>
        <v/>
      </c>
      <c r="R43" s="12" t="str">
        <f>IFERROR(IF($A43="","",VLOOKUP($B43,Data!$A$8:$DX$107,64+R$1,FALSE)),"")</f>
        <v/>
      </c>
      <c r="S43" s="12" t="str">
        <f>IFERROR(IF($A43="","",VLOOKUP($B43,Data!$A$8:$DX$107,64+S$1,FALSE)),"")</f>
        <v/>
      </c>
      <c r="T43" s="12" t="str">
        <f>IFERROR(IF($A43="","",VLOOKUP($B43,Data!$A$8:$DX$107,64+T$1,FALSE)),"")</f>
        <v/>
      </c>
      <c r="U43" s="12" t="str">
        <f>IFERROR(IF($A43="","",VLOOKUP($B43,Data!$A$8:$DX$107,64+U$1,FALSE)),"")</f>
        <v/>
      </c>
      <c r="V43" s="12" t="str">
        <f>IFERROR(IF($A43="","",VLOOKUP($B43,Data!$A$8:$DX$107,64+V$1,FALSE)),"")</f>
        <v/>
      </c>
      <c r="W43" s="12" t="str">
        <f>IFERROR(IF($A43="","",VLOOKUP($B43,Data!$A$8:$DX$107,64+W$1,FALSE)),"")</f>
        <v/>
      </c>
      <c r="X43" s="12" t="str">
        <f>IFERROR(IF($A43="","",VLOOKUP($B43,Data!$A$8:$DX$107,64+X$1,FALSE)),"")</f>
        <v/>
      </c>
      <c r="Y43" s="12" t="str">
        <f>IFERROR(IF($A43="","",VLOOKUP($B43,Data!$A$8:$DX$107,64+Y$1,FALSE)),"")</f>
        <v/>
      </c>
      <c r="Z43" s="12" t="str">
        <f>IFERROR(IF($A43="","",VLOOKUP($B43,Data!$A$8:$DX$107,64+Z$1,FALSE)),"")</f>
        <v/>
      </c>
      <c r="AA43" s="12" t="str">
        <f>IFERROR(IF($A43="","",VLOOKUP($B43,Data!$A$8:$DX$107,64+AA$1,FALSE)),"")</f>
        <v/>
      </c>
      <c r="AB43" s="12" t="str">
        <f>IFERROR(IF($A43="","",VLOOKUP($B43,Data!$A$8:$DX$107,64+AB$1,FALSE)),"")</f>
        <v/>
      </c>
      <c r="AC43" s="12" t="str">
        <f>IFERROR(IF($A43="","",VLOOKUP($B43,Data!$A$8:$DX$107,64+AC$1,FALSE)),"")</f>
        <v/>
      </c>
      <c r="AD43" s="12" t="str">
        <f>IFERROR(IF($A43="","",VLOOKUP($B43,Data!$A$8:$DX$107,64+AD$1,FALSE)),"")</f>
        <v/>
      </c>
      <c r="AE43" s="12" t="str">
        <f>IFERROR(IF($A43="","",VLOOKUP($B43,Data!$A$8:$DX$107,64+AE$1,FALSE)),"")</f>
        <v/>
      </c>
      <c r="AF43" s="12" t="str">
        <f>IFERROR(IF($A43="","",VLOOKUP($B43,Data!$A$8:$DX$107,64+AF$1,FALSE)),"")</f>
        <v/>
      </c>
      <c r="AG43" s="12" t="str">
        <f>IFERROR(IF($A43="","",VLOOKUP($B43,Data!$A$8:$DX$107,64+AG$1,FALSE)),"")</f>
        <v/>
      </c>
      <c r="AH43" s="12" t="str">
        <f>IFERROR(IF($A43="","",VLOOKUP($B43,Data!$A$8:$DX$107,64+AH$1,FALSE)),"")</f>
        <v/>
      </c>
      <c r="AI43" s="12" t="str">
        <f>IFERROR(IF($A43="","",VLOOKUP($B43,Data!$A$8:$DX$107,64+AI$1,FALSE)),"")</f>
        <v/>
      </c>
      <c r="AJ43" s="12" t="str">
        <f>IFERROR(IF($A43="","",VLOOKUP($B43,Data!$A$8:$DX$107,64+AJ$1,FALSE)),"")</f>
        <v/>
      </c>
      <c r="AK43" s="12" t="str">
        <f>IFERROR(IF($A43="","",VLOOKUP($B43,Data!$A$8:$DX$107,64+AK$1,FALSE)),"")</f>
        <v/>
      </c>
      <c r="AL43" s="12" t="str">
        <f>IFERROR(IF($A43="","",VLOOKUP($B43,Data!$A$8:$DX$107,64+AL$1,FALSE)),"")</f>
        <v/>
      </c>
      <c r="AM43" s="12" t="str">
        <f>IFERROR(IF($A43="","",VLOOKUP($B43,Data!$A$8:$DX$107,64+AM$1,FALSE)),"")</f>
        <v/>
      </c>
      <c r="AN43" s="12" t="str">
        <f>IFERROR(IF($A43="","",VLOOKUP($B43,Data!$A$8:$DX$107,64+AN$1,FALSE)),"")</f>
        <v/>
      </c>
      <c r="AO43" s="12" t="str">
        <f>IFERROR(IF($A43="","",VLOOKUP($B43,Data!$A$8:$DX$107,64+AO$1,FALSE)),"")</f>
        <v/>
      </c>
      <c r="AP43" s="12" t="str">
        <f>IFERROR(IF($A43="","",VLOOKUP($B43,Data!$A$8:$DX$107,64+AP$1,FALSE)),"")</f>
        <v/>
      </c>
      <c r="AQ43" s="12" t="str">
        <f>IFERROR(IF($A43="","",VLOOKUP($B43,Data!$A$8:$DX$107,64+AQ$1,FALSE)),"")</f>
        <v/>
      </c>
      <c r="AR43" s="12" t="str">
        <f>IFERROR(IF($A43="","",VLOOKUP($B43,Data!$A$8:$DX$107,64+AR$1,FALSE)),"")</f>
        <v/>
      </c>
      <c r="AS43" s="12" t="str">
        <f>IFERROR(IF($A43="","",VLOOKUP($B43,Data!$A$8:$DX$107,64+AS$1,FALSE)),"")</f>
        <v/>
      </c>
      <c r="AT43" s="12" t="str">
        <f>IFERROR(IF($A43="","",VLOOKUP($B43,Data!$A$8:$DX$107,64+AT$1,FALSE)),"")</f>
        <v/>
      </c>
      <c r="AU43" s="12" t="str">
        <f>IFERROR(IF($A43="","",VLOOKUP($B43,Data!$A$8:$DX$107,64+AU$1,FALSE)),"")</f>
        <v/>
      </c>
      <c r="AV43" s="12" t="str">
        <f>IFERROR(IF($A43="","",VLOOKUP($B43,Data!$A$8:$DX$107,64+AV$1,FALSE)),"")</f>
        <v/>
      </c>
      <c r="AW43" s="12" t="str">
        <f>IFERROR(IF($A43="","",VLOOKUP($B43,Data!$A$8:$DX$107,64+AW$1,FALSE)),"")</f>
        <v/>
      </c>
      <c r="AX43" s="12" t="str">
        <f>IFERROR(IF($A43="","",VLOOKUP($B43,Data!$A$8:$DX$107,64+AX$1,FALSE)),"")</f>
        <v/>
      </c>
      <c r="AY43" s="12" t="str">
        <f>IFERROR(IF($A43="","",VLOOKUP($B43,Data!$A$8:$DX$107,64+AY$1,FALSE)),"")</f>
        <v/>
      </c>
      <c r="AZ43" s="12" t="str">
        <f>IFERROR(IF($A43="","",VLOOKUP($B43,Data!$A$8:$DX$107,64+AZ$1,FALSE)),"")</f>
        <v/>
      </c>
      <c r="BA43" s="12" t="str">
        <f>IFERROR(IF($A43="","",VLOOKUP($B43,Data!$A$8:$DX$107,64+BA$1,FALSE)),"")</f>
        <v/>
      </c>
      <c r="BB43" s="12" t="str">
        <f>IFERROR(IF($A43="","",VLOOKUP($B43,Data!$A$8:$DX$107,64+BB$1,FALSE)),"")</f>
        <v/>
      </c>
      <c r="BC43" s="12" t="str">
        <f>IFERROR(IF($A43="","",VLOOKUP($B43,Data!$A$8:$DX$107,64+BC$1,FALSE)),"")</f>
        <v/>
      </c>
      <c r="BD43" s="12" t="str">
        <f>IFERROR(IF($A43="","",VLOOKUP($B43,Data!$A$8:$DX$107,64+BD$1,FALSE)),"")</f>
        <v/>
      </c>
      <c r="BE43" s="12" t="str">
        <f>IFERROR(IF($A43="","",VLOOKUP($B43,Data!$A$8:$DX$107,64+BE$1,FALSE)),"")</f>
        <v/>
      </c>
      <c r="BF43" s="12" t="str">
        <f>IFERROR(IF($A43="","",VLOOKUP($B43,Data!$A$8:$DX$107,64+BF$1,FALSE)),"")</f>
        <v/>
      </c>
      <c r="BG43" s="12" t="str">
        <f>IFERROR(IF($A43="","",VLOOKUP($B43,Data!$A$8:$DX$107,64+BG$1,FALSE)),"")</f>
        <v/>
      </c>
      <c r="BH43" s="12" t="str">
        <f>IFERROR(IF($A43="","",VLOOKUP($B43,Data!$A$8:$DX$107,64+BH$1,FALSE)),"")</f>
        <v/>
      </c>
      <c r="BI43" s="12" t="str">
        <f>IFERROR(IF($A43="","",VLOOKUP($B43,Data!$A$8:$DX$107,64+BI$1,FALSE)),"")</f>
        <v/>
      </c>
      <c r="BJ43" s="12" t="str">
        <f>IFERROR(IF($A43="","",VLOOKUP($B43,Data!$A$8:$DX$107,64+BJ$1,FALSE)),"")</f>
        <v/>
      </c>
      <c r="BK43" s="12" t="str">
        <f>IFERROR(IF($A43="","",VLOOKUP($B43,Data!$A$8:$DX$107,64+BK$1,FALSE)),"")</f>
        <v/>
      </c>
      <c r="BL43" s="12" t="str">
        <f>IFERROR(IF($A43="","",VLOOKUP($B43,Data!$A$8:$DX$107,125,FALSE)),"")</f>
        <v/>
      </c>
      <c r="BM43" s="12" t="str">
        <f>IFERROR(IF($A43="","",VLOOKUP($B43,Data!$A$8:$DX$107,126,FALSE)),"")</f>
        <v/>
      </c>
      <c r="BN43" s="31" t="str">
        <f>IFERROR(IF($A43="","",VLOOKUP($B43,Data!$A$8:$DX$107,127,FALSE)),"")</f>
        <v/>
      </c>
      <c r="BO43" s="12" t="str">
        <f>IF(A43="","",IF(B43&lt;=Registrasi!$E$7/2,"Atas",IF(B43&gt;(Registrasi!$E$7+1)/2,"Bawah","Tengah")))</f>
        <v/>
      </c>
      <c r="BP43" s="12" t="str">
        <f t="shared" si="3"/>
        <v/>
      </c>
      <c r="BQ43" s="12" t="str">
        <f t="shared" si="4"/>
        <v/>
      </c>
      <c r="BR43" s="12" t="str">
        <f t="shared" si="5"/>
        <v/>
      </c>
      <c r="BS43" s="12" t="str">
        <f t="shared" si="6"/>
        <v/>
      </c>
      <c r="BT43" s="12" t="str">
        <f t="shared" si="7"/>
        <v/>
      </c>
      <c r="BU43" s="12" t="str">
        <f t="shared" si="8"/>
        <v/>
      </c>
      <c r="BV43" s="12" t="str">
        <f t="shared" si="9"/>
        <v/>
      </c>
      <c r="BW43" s="12" t="str">
        <f t="shared" si="10"/>
        <v/>
      </c>
      <c r="BX43" s="12" t="str">
        <f t="shared" si="11"/>
        <v/>
      </c>
      <c r="BY43" s="12" t="str">
        <f t="shared" si="12"/>
        <v/>
      </c>
      <c r="BZ43" s="12" t="str">
        <f t="shared" si="13"/>
        <v/>
      </c>
      <c r="CA43" s="12" t="str">
        <f t="shared" si="14"/>
        <v/>
      </c>
      <c r="CB43" s="12" t="str">
        <f t="shared" si="15"/>
        <v/>
      </c>
      <c r="CC43" s="12" t="str">
        <f t="shared" si="16"/>
        <v/>
      </c>
      <c r="CD43" s="12" t="str">
        <f t="shared" si="17"/>
        <v/>
      </c>
      <c r="CE43" s="12" t="str">
        <f t="shared" si="18"/>
        <v/>
      </c>
      <c r="CF43" s="12" t="str">
        <f t="shared" si="19"/>
        <v/>
      </c>
      <c r="CG43" s="12" t="str">
        <f t="shared" si="20"/>
        <v/>
      </c>
      <c r="CH43" s="12" t="str">
        <f t="shared" si="21"/>
        <v/>
      </c>
      <c r="CI43" s="12" t="str">
        <f t="shared" si="22"/>
        <v/>
      </c>
      <c r="CJ43" s="12" t="str">
        <f t="shared" si="23"/>
        <v/>
      </c>
      <c r="CK43" s="12" t="str">
        <f t="shared" si="24"/>
        <v/>
      </c>
      <c r="CL43" s="12" t="str">
        <f t="shared" si="25"/>
        <v/>
      </c>
      <c r="CM43" s="12" t="str">
        <f t="shared" si="26"/>
        <v/>
      </c>
      <c r="CN43" s="12" t="str">
        <f t="shared" si="27"/>
        <v/>
      </c>
      <c r="CO43" s="12" t="str">
        <f t="shared" si="28"/>
        <v/>
      </c>
      <c r="CP43" s="12" t="str">
        <f t="shared" si="29"/>
        <v/>
      </c>
      <c r="CQ43" s="12" t="str">
        <f t="shared" si="30"/>
        <v/>
      </c>
      <c r="CR43" s="12" t="str">
        <f t="shared" si="31"/>
        <v/>
      </c>
      <c r="CS43" s="12" t="str">
        <f t="shared" si="32"/>
        <v/>
      </c>
      <c r="CT43" s="12" t="str">
        <f t="shared" si="33"/>
        <v/>
      </c>
      <c r="CU43" s="12" t="str">
        <f t="shared" si="34"/>
        <v/>
      </c>
      <c r="CV43" s="12" t="str">
        <f t="shared" si="35"/>
        <v/>
      </c>
      <c r="CW43" s="12" t="str">
        <f t="shared" si="36"/>
        <v/>
      </c>
      <c r="CX43" s="12" t="str">
        <f t="shared" si="37"/>
        <v/>
      </c>
      <c r="CY43" s="12" t="str">
        <f t="shared" si="38"/>
        <v/>
      </c>
      <c r="CZ43" s="12" t="str">
        <f t="shared" si="39"/>
        <v/>
      </c>
      <c r="DA43" s="12" t="str">
        <f t="shared" si="40"/>
        <v/>
      </c>
      <c r="DB43" s="12" t="str">
        <f t="shared" si="41"/>
        <v/>
      </c>
      <c r="DC43" s="12" t="str">
        <f t="shared" si="42"/>
        <v/>
      </c>
      <c r="DD43" s="12" t="str">
        <f t="shared" si="43"/>
        <v/>
      </c>
      <c r="DE43" s="12" t="str">
        <f t="shared" si="44"/>
        <v/>
      </c>
      <c r="DF43" s="12" t="str">
        <f t="shared" si="45"/>
        <v/>
      </c>
      <c r="DG43" s="12" t="str">
        <f t="shared" si="46"/>
        <v/>
      </c>
      <c r="DH43" s="12" t="str">
        <f t="shared" si="47"/>
        <v/>
      </c>
      <c r="DI43" s="12" t="str">
        <f t="shared" si="48"/>
        <v/>
      </c>
      <c r="DJ43" s="12" t="str">
        <f t="shared" si="49"/>
        <v/>
      </c>
      <c r="DK43" s="12" t="str">
        <f t="shared" si="50"/>
        <v/>
      </c>
      <c r="DL43" s="12" t="str">
        <f t="shared" si="51"/>
        <v/>
      </c>
      <c r="DM43" s="12" t="str">
        <f t="shared" si="52"/>
        <v/>
      </c>
      <c r="DN43" s="12" t="str">
        <f t="shared" si="53"/>
        <v/>
      </c>
      <c r="DO43" s="12" t="str">
        <f t="shared" si="54"/>
        <v/>
      </c>
      <c r="DP43" s="12" t="str">
        <f t="shared" si="55"/>
        <v/>
      </c>
      <c r="DQ43" s="12" t="str">
        <f t="shared" si="56"/>
        <v/>
      </c>
      <c r="DR43" s="12" t="str">
        <f t="shared" si="57"/>
        <v/>
      </c>
      <c r="DS43" s="12" t="str">
        <f t="shared" si="58"/>
        <v/>
      </c>
      <c r="DT43" s="12" t="str">
        <f t="shared" si="59"/>
        <v/>
      </c>
      <c r="DU43" s="12" t="str">
        <f t="shared" si="60"/>
        <v/>
      </c>
      <c r="DV43" s="12" t="str">
        <f t="shared" si="61"/>
        <v/>
      </c>
      <c r="DW43" s="12" t="str">
        <f t="shared" si="62"/>
        <v/>
      </c>
      <c r="DX43" s="12" t="str">
        <f t="shared" si="63"/>
        <v/>
      </c>
      <c r="DY43" s="12" t="str">
        <f t="shared" si="64"/>
        <v/>
      </c>
      <c r="DZ43" s="12" t="str">
        <f t="shared" si="65"/>
        <v/>
      </c>
      <c r="EA43" s="12" t="str">
        <f t="shared" si="66"/>
        <v/>
      </c>
      <c r="EB43" s="12" t="str">
        <f t="shared" si="67"/>
        <v/>
      </c>
      <c r="EC43" s="12" t="str">
        <f t="shared" si="68"/>
        <v/>
      </c>
      <c r="ED43" s="12" t="str">
        <f t="shared" si="69"/>
        <v/>
      </c>
      <c r="EE43" s="12" t="str">
        <f t="shared" si="70"/>
        <v/>
      </c>
      <c r="EF43" s="12" t="str">
        <f t="shared" si="71"/>
        <v/>
      </c>
      <c r="EG43" s="12" t="str">
        <f t="shared" si="72"/>
        <v/>
      </c>
      <c r="EH43" s="12" t="str">
        <f t="shared" si="73"/>
        <v/>
      </c>
      <c r="EI43" s="12" t="str">
        <f t="shared" si="74"/>
        <v/>
      </c>
      <c r="EJ43" s="12" t="str">
        <f t="shared" si="75"/>
        <v/>
      </c>
      <c r="EK43" s="12" t="str">
        <f t="shared" si="76"/>
        <v/>
      </c>
      <c r="EL43" s="12" t="str">
        <f t="shared" si="77"/>
        <v/>
      </c>
      <c r="EM43" s="12" t="str">
        <f t="shared" si="78"/>
        <v/>
      </c>
      <c r="EN43" s="12" t="str">
        <f t="shared" si="79"/>
        <v/>
      </c>
      <c r="EO43" s="12" t="str">
        <f t="shared" si="80"/>
        <v/>
      </c>
      <c r="EP43" s="12" t="str">
        <f t="shared" si="81"/>
        <v/>
      </c>
      <c r="EQ43" s="12" t="str">
        <f t="shared" si="82"/>
        <v/>
      </c>
      <c r="ER43" s="12" t="str">
        <f t="shared" si="83"/>
        <v/>
      </c>
      <c r="ES43" s="12" t="str">
        <f t="shared" si="84"/>
        <v/>
      </c>
      <c r="ET43" s="12" t="str">
        <f t="shared" si="85"/>
        <v/>
      </c>
      <c r="EU43" s="12" t="str">
        <f t="shared" si="86"/>
        <v/>
      </c>
      <c r="EV43" s="12" t="str">
        <f t="shared" si="87"/>
        <v/>
      </c>
      <c r="EW43" s="12" t="str">
        <f t="shared" si="88"/>
        <v/>
      </c>
      <c r="EX43" s="12" t="str">
        <f t="shared" si="89"/>
        <v/>
      </c>
      <c r="EY43" s="12" t="str">
        <f t="shared" si="90"/>
        <v/>
      </c>
      <c r="EZ43" s="12" t="str">
        <f t="shared" si="91"/>
        <v/>
      </c>
      <c r="FA43" s="12" t="str">
        <f t="shared" si="92"/>
        <v/>
      </c>
      <c r="FB43" s="12" t="str">
        <f t="shared" si="93"/>
        <v/>
      </c>
      <c r="FC43" s="12" t="str">
        <f t="shared" si="94"/>
        <v/>
      </c>
      <c r="FD43" s="12" t="str">
        <f t="shared" si="95"/>
        <v/>
      </c>
      <c r="FE43" s="12" t="str">
        <f t="shared" si="96"/>
        <v/>
      </c>
      <c r="FF43" s="12" t="str">
        <f t="shared" si="97"/>
        <v/>
      </c>
      <c r="FG43" s="12" t="str">
        <f t="shared" si="98"/>
        <v/>
      </c>
      <c r="FH43" s="12" t="str">
        <f t="shared" si="99"/>
        <v/>
      </c>
      <c r="FI43" s="12" t="str">
        <f t="shared" si="100"/>
        <v/>
      </c>
      <c r="FJ43" s="12" t="str">
        <f t="shared" si="101"/>
        <v/>
      </c>
      <c r="FK43" s="12" t="str">
        <f t="shared" si="102"/>
        <v/>
      </c>
      <c r="FL43" s="12" t="str">
        <f t="shared" si="103"/>
        <v/>
      </c>
      <c r="FM43" s="12" t="str">
        <f t="shared" si="104"/>
        <v/>
      </c>
      <c r="FN43" s="12" t="str">
        <f t="shared" si="105"/>
        <v/>
      </c>
      <c r="FO43" s="12" t="str">
        <f t="shared" si="106"/>
        <v/>
      </c>
      <c r="FP43" s="12" t="str">
        <f t="shared" si="107"/>
        <v/>
      </c>
      <c r="FQ43" s="12" t="str">
        <f t="shared" si="108"/>
        <v/>
      </c>
      <c r="FR43" s="12" t="str">
        <f t="shared" si="109"/>
        <v/>
      </c>
      <c r="FS43" s="12" t="str">
        <f t="shared" si="110"/>
        <v/>
      </c>
      <c r="FT43" s="12" t="str">
        <f t="shared" si="111"/>
        <v/>
      </c>
      <c r="FU43" s="12" t="str">
        <f t="shared" si="112"/>
        <v/>
      </c>
      <c r="FV43" s="12" t="str">
        <f t="shared" si="113"/>
        <v/>
      </c>
      <c r="FW43" s="12" t="str">
        <f t="shared" si="114"/>
        <v/>
      </c>
      <c r="FX43" s="12" t="str">
        <f t="shared" si="115"/>
        <v/>
      </c>
      <c r="FY43" s="12" t="str">
        <f t="shared" si="116"/>
        <v/>
      </c>
      <c r="FZ43" s="12" t="str">
        <f t="shared" si="117"/>
        <v/>
      </c>
      <c r="GA43" s="12" t="str">
        <f t="shared" si="118"/>
        <v/>
      </c>
      <c r="GB43" s="12" t="str">
        <f t="shared" si="119"/>
        <v/>
      </c>
      <c r="GC43" s="12" t="str">
        <f t="shared" si="120"/>
        <v/>
      </c>
      <c r="GD43" s="12" t="str">
        <f t="shared" si="121"/>
        <v/>
      </c>
      <c r="GE43" s="12" t="str">
        <f t="shared" si="122"/>
        <v/>
      </c>
    </row>
    <row r="44" spans="1:187" x14ac:dyDescent="0.25">
      <c r="A44" t="str">
        <f>Data!B50</f>
        <v/>
      </c>
      <c r="B44" s="12" t="str">
        <f t="shared" si="2"/>
        <v/>
      </c>
      <c r="C44" s="12" t="str">
        <f>IFERROR(IF(Data!B50="","",VLOOKUP(B44,Data!$A$8:$DX$107,3,FALSE)),"")</f>
        <v/>
      </c>
      <c r="D44" s="12" t="str">
        <f>IFERROR(IF($A44="","",VLOOKUP($B44,Data!$A$8:$DX$107,64+D$1,FALSE)),"")</f>
        <v/>
      </c>
      <c r="E44" s="12" t="str">
        <f>IFERROR(IF($A44="","",VLOOKUP($B44,Data!$A$8:$DX$107,64+E$1,FALSE)),"")</f>
        <v/>
      </c>
      <c r="F44" s="12" t="str">
        <f>IFERROR(IF($A44="","",VLOOKUP($B44,Data!$A$8:$DX$107,64+F$1,FALSE)),"")</f>
        <v/>
      </c>
      <c r="G44" s="12" t="str">
        <f>IFERROR(IF($A44="","",VLOOKUP($B44,Data!$A$8:$DX$107,64+G$1,FALSE)),"")</f>
        <v/>
      </c>
      <c r="H44" s="12" t="str">
        <f>IFERROR(IF($A44="","",VLOOKUP($B44,Data!$A$8:$DX$107,64+H$1,FALSE)),"")</f>
        <v/>
      </c>
      <c r="I44" s="12" t="str">
        <f>IFERROR(IF($A44="","",VLOOKUP($B44,Data!$A$8:$DX$107,64+I$1,FALSE)),"")</f>
        <v/>
      </c>
      <c r="J44" s="12" t="str">
        <f>IFERROR(IF($A44="","",VLOOKUP($B44,Data!$A$8:$DX$107,64+J$1,FALSE)),"")</f>
        <v/>
      </c>
      <c r="K44" s="12" t="str">
        <f>IFERROR(IF($A44="","",VLOOKUP($B44,Data!$A$8:$DX$107,64+K$1,FALSE)),"")</f>
        <v/>
      </c>
      <c r="L44" s="12" t="str">
        <f>IFERROR(IF($A44="","",VLOOKUP($B44,Data!$A$8:$DX$107,64+L$1,FALSE)),"")</f>
        <v/>
      </c>
      <c r="M44" s="12" t="str">
        <f>IFERROR(IF($A44="","",VLOOKUP($B44,Data!$A$8:$DX$107,64+M$1,FALSE)),"")</f>
        <v/>
      </c>
      <c r="N44" s="12" t="str">
        <f>IFERROR(IF($A44="","",VLOOKUP($B44,Data!$A$8:$DX$107,64+N$1,FALSE)),"")</f>
        <v/>
      </c>
      <c r="O44" s="12" t="str">
        <f>IFERROR(IF($A44="","",VLOOKUP($B44,Data!$A$8:$DX$107,64+O$1,FALSE)),"")</f>
        <v/>
      </c>
      <c r="P44" s="12" t="str">
        <f>IFERROR(IF($A44="","",VLOOKUP($B44,Data!$A$8:$DX$107,64+P$1,FALSE)),"")</f>
        <v/>
      </c>
      <c r="Q44" s="12" t="str">
        <f>IFERROR(IF($A44="","",VLOOKUP($B44,Data!$A$8:$DX$107,64+Q$1,FALSE)),"")</f>
        <v/>
      </c>
      <c r="R44" s="12" t="str">
        <f>IFERROR(IF($A44="","",VLOOKUP($B44,Data!$A$8:$DX$107,64+R$1,FALSE)),"")</f>
        <v/>
      </c>
      <c r="S44" s="12" t="str">
        <f>IFERROR(IF($A44="","",VLOOKUP($B44,Data!$A$8:$DX$107,64+S$1,FALSE)),"")</f>
        <v/>
      </c>
      <c r="T44" s="12" t="str">
        <f>IFERROR(IF($A44="","",VLOOKUP($B44,Data!$A$8:$DX$107,64+T$1,FALSE)),"")</f>
        <v/>
      </c>
      <c r="U44" s="12" t="str">
        <f>IFERROR(IF($A44="","",VLOOKUP($B44,Data!$A$8:$DX$107,64+U$1,FALSE)),"")</f>
        <v/>
      </c>
      <c r="V44" s="12" t="str">
        <f>IFERROR(IF($A44="","",VLOOKUP($B44,Data!$A$8:$DX$107,64+V$1,FALSE)),"")</f>
        <v/>
      </c>
      <c r="W44" s="12" t="str">
        <f>IFERROR(IF($A44="","",VLOOKUP($B44,Data!$A$8:$DX$107,64+W$1,FALSE)),"")</f>
        <v/>
      </c>
      <c r="X44" s="12" t="str">
        <f>IFERROR(IF($A44="","",VLOOKUP($B44,Data!$A$8:$DX$107,64+X$1,FALSE)),"")</f>
        <v/>
      </c>
      <c r="Y44" s="12" t="str">
        <f>IFERROR(IF($A44="","",VLOOKUP($B44,Data!$A$8:$DX$107,64+Y$1,FALSE)),"")</f>
        <v/>
      </c>
      <c r="Z44" s="12" t="str">
        <f>IFERROR(IF($A44="","",VLOOKUP($B44,Data!$A$8:$DX$107,64+Z$1,FALSE)),"")</f>
        <v/>
      </c>
      <c r="AA44" s="12" t="str">
        <f>IFERROR(IF($A44="","",VLOOKUP($B44,Data!$A$8:$DX$107,64+AA$1,FALSE)),"")</f>
        <v/>
      </c>
      <c r="AB44" s="12" t="str">
        <f>IFERROR(IF($A44="","",VLOOKUP($B44,Data!$A$8:$DX$107,64+AB$1,FALSE)),"")</f>
        <v/>
      </c>
      <c r="AC44" s="12" t="str">
        <f>IFERROR(IF($A44="","",VLOOKUP($B44,Data!$A$8:$DX$107,64+AC$1,FALSE)),"")</f>
        <v/>
      </c>
      <c r="AD44" s="12" t="str">
        <f>IFERROR(IF($A44="","",VLOOKUP($B44,Data!$A$8:$DX$107,64+AD$1,FALSE)),"")</f>
        <v/>
      </c>
      <c r="AE44" s="12" t="str">
        <f>IFERROR(IF($A44="","",VLOOKUP($B44,Data!$A$8:$DX$107,64+AE$1,FALSE)),"")</f>
        <v/>
      </c>
      <c r="AF44" s="12" t="str">
        <f>IFERROR(IF($A44="","",VLOOKUP($B44,Data!$A$8:$DX$107,64+AF$1,FALSE)),"")</f>
        <v/>
      </c>
      <c r="AG44" s="12" t="str">
        <f>IFERROR(IF($A44="","",VLOOKUP($B44,Data!$A$8:$DX$107,64+AG$1,FALSE)),"")</f>
        <v/>
      </c>
      <c r="AH44" s="12" t="str">
        <f>IFERROR(IF($A44="","",VLOOKUP($B44,Data!$A$8:$DX$107,64+AH$1,FALSE)),"")</f>
        <v/>
      </c>
      <c r="AI44" s="12" t="str">
        <f>IFERROR(IF($A44="","",VLOOKUP($B44,Data!$A$8:$DX$107,64+AI$1,FALSE)),"")</f>
        <v/>
      </c>
      <c r="AJ44" s="12" t="str">
        <f>IFERROR(IF($A44="","",VLOOKUP($B44,Data!$A$8:$DX$107,64+AJ$1,FALSE)),"")</f>
        <v/>
      </c>
      <c r="AK44" s="12" t="str">
        <f>IFERROR(IF($A44="","",VLOOKUP($B44,Data!$A$8:$DX$107,64+AK$1,FALSE)),"")</f>
        <v/>
      </c>
      <c r="AL44" s="12" t="str">
        <f>IFERROR(IF($A44="","",VLOOKUP($B44,Data!$A$8:$DX$107,64+AL$1,FALSE)),"")</f>
        <v/>
      </c>
      <c r="AM44" s="12" t="str">
        <f>IFERROR(IF($A44="","",VLOOKUP($B44,Data!$A$8:$DX$107,64+AM$1,FALSE)),"")</f>
        <v/>
      </c>
      <c r="AN44" s="12" t="str">
        <f>IFERROR(IF($A44="","",VLOOKUP($B44,Data!$A$8:$DX$107,64+AN$1,FALSE)),"")</f>
        <v/>
      </c>
      <c r="AO44" s="12" t="str">
        <f>IFERROR(IF($A44="","",VLOOKUP($B44,Data!$A$8:$DX$107,64+AO$1,FALSE)),"")</f>
        <v/>
      </c>
      <c r="AP44" s="12" t="str">
        <f>IFERROR(IF($A44="","",VLOOKUP($B44,Data!$A$8:$DX$107,64+AP$1,FALSE)),"")</f>
        <v/>
      </c>
      <c r="AQ44" s="12" t="str">
        <f>IFERROR(IF($A44="","",VLOOKUP($B44,Data!$A$8:$DX$107,64+AQ$1,FALSE)),"")</f>
        <v/>
      </c>
      <c r="AR44" s="12" t="str">
        <f>IFERROR(IF($A44="","",VLOOKUP($B44,Data!$A$8:$DX$107,64+AR$1,FALSE)),"")</f>
        <v/>
      </c>
      <c r="AS44" s="12" t="str">
        <f>IFERROR(IF($A44="","",VLOOKUP($B44,Data!$A$8:$DX$107,64+AS$1,FALSE)),"")</f>
        <v/>
      </c>
      <c r="AT44" s="12" t="str">
        <f>IFERROR(IF($A44="","",VLOOKUP($B44,Data!$A$8:$DX$107,64+AT$1,FALSE)),"")</f>
        <v/>
      </c>
      <c r="AU44" s="12" t="str">
        <f>IFERROR(IF($A44="","",VLOOKUP($B44,Data!$A$8:$DX$107,64+AU$1,FALSE)),"")</f>
        <v/>
      </c>
      <c r="AV44" s="12" t="str">
        <f>IFERROR(IF($A44="","",VLOOKUP($B44,Data!$A$8:$DX$107,64+AV$1,FALSE)),"")</f>
        <v/>
      </c>
      <c r="AW44" s="12" t="str">
        <f>IFERROR(IF($A44="","",VLOOKUP($B44,Data!$A$8:$DX$107,64+AW$1,FALSE)),"")</f>
        <v/>
      </c>
      <c r="AX44" s="12" t="str">
        <f>IFERROR(IF($A44="","",VLOOKUP($B44,Data!$A$8:$DX$107,64+AX$1,FALSE)),"")</f>
        <v/>
      </c>
      <c r="AY44" s="12" t="str">
        <f>IFERROR(IF($A44="","",VLOOKUP($B44,Data!$A$8:$DX$107,64+AY$1,FALSE)),"")</f>
        <v/>
      </c>
      <c r="AZ44" s="12" t="str">
        <f>IFERROR(IF($A44="","",VLOOKUP($B44,Data!$A$8:$DX$107,64+AZ$1,FALSE)),"")</f>
        <v/>
      </c>
      <c r="BA44" s="12" t="str">
        <f>IFERROR(IF($A44="","",VLOOKUP($B44,Data!$A$8:$DX$107,64+BA$1,FALSE)),"")</f>
        <v/>
      </c>
      <c r="BB44" s="12" t="str">
        <f>IFERROR(IF($A44="","",VLOOKUP($B44,Data!$A$8:$DX$107,64+BB$1,FALSE)),"")</f>
        <v/>
      </c>
      <c r="BC44" s="12" t="str">
        <f>IFERROR(IF($A44="","",VLOOKUP($B44,Data!$A$8:$DX$107,64+BC$1,FALSE)),"")</f>
        <v/>
      </c>
      <c r="BD44" s="12" t="str">
        <f>IFERROR(IF($A44="","",VLOOKUP($B44,Data!$A$8:$DX$107,64+BD$1,FALSE)),"")</f>
        <v/>
      </c>
      <c r="BE44" s="12" t="str">
        <f>IFERROR(IF($A44="","",VLOOKUP($B44,Data!$A$8:$DX$107,64+BE$1,FALSE)),"")</f>
        <v/>
      </c>
      <c r="BF44" s="12" t="str">
        <f>IFERROR(IF($A44="","",VLOOKUP($B44,Data!$A$8:$DX$107,64+BF$1,FALSE)),"")</f>
        <v/>
      </c>
      <c r="BG44" s="12" t="str">
        <f>IFERROR(IF($A44="","",VLOOKUP($B44,Data!$A$8:$DX$107,64+BG$1,FALSE)),"")</f>
        <v/>
      </c>
      <c r="BH44" s="12" t="str">
        <f>IFERROR(IF($A44="","",VLOOKUP($B44,Data!$A$8:$DX$107,64+BH$1,FALSE)),"")</f>
        <v/>
      </c>
      <c r="BI44" s="12" t="str">
        <f>IFERROR(IF($A44="","",VLOOKUP($B44,Data!$A$8:$DX$107,64+BI$1,FALSE)),"")</f>
        <v/>
      </c>
      <c r="BJ44" s="12" t="str">
        <f>IFERROR(IF($A44="","",VLOOKUP($B44,Data!$A$8:$DX$107,64+BJ$1,FALSE)),"")</f>
        <v/>
      </c>
      <c r="BK44" s="12" t="str">
        <f>IFERROR(IF($A44="","",VLOOKUP($B44,Data!$A$8:$DX$107,64+BK$1,FALSE)),"")</f>
        <v/>
      </c>
      <c r="BL44" s="12" t="str">
        <f>IFERROR(IF($A44="","",VLOOKUP($B44,Data!$A$8:$DX$107,125,FALSE)),"")</f>
        <v/>
      </c>
      <c r="BM44" s="12" t="str">
        <f>IFERROR(IF($A44="","",VLOOKUP($B44,Data!$A$8:$DX$107,126,FALSE)),"")</f>
        <v/>
      </c>
      <c r="BN44" s="31" t="str">
        <f>IFERROR(IF($A44="","",VLOOKUP($B44,Data!$A$8:$DX$107,127,FALSE)),"")</f>
        <v/>
      </c>
      <c r="BO44" s="12" t="str">
        <f>IF(A44="","",IF(B44&lt;=Registrasi!$E$7/2,"Atas",IF(B44&gt;(Registrasi!$E$7+1)/2,"Bawah","Tengah")))</f>
        <v/>
      </c>
      <c r="BP44" s="12" t="str">
        <f t="shared" si="3"/>
        <v/>
      </c>
      <c r="BQ44" s="12" t="str">
        <f t="shared" si="4"/>
        <v/>
      </c>
      <c r="BR44" s="12" t="str">
        <f t="shared" si="5"/>
        <v/>
      </c>
      <c r="BS44" s="12" t="str">
        <f t="shared" si="6"/>
        <v/>
      </c>
      <c r="BT44" s="12" t="str">
        <f t="shared" si="7"/>
        <v/>
      </c>
      <c r="BU44" s="12" t="str">
        <f t="shared" si="8"/>
        <v/>
      </c>
      <c r="BV44" s="12" t="str">
        <f t="shared" si="9"/>
        <v/>
      </c>
      <c r="BW44" s="12" t="str">
        <f t="shared" si="10"/>
        <v/>
      </c>
      <c r="BX44" s="12" t="str">
        <f t="shared" si="11"/>
        <v/>
      </c>
      <c r="BY44" s="12" t="str">
        <f t="shared" si="12"/>
        <v/>
      </c>
      <c r="BZ44" s="12" t="str">
        <f t="shared" si="13"/>
        <v/>
      </c>
      <c r="CA44" s="12" t="str">
        <f t="shared" si="14"/>
        <v/>
      </c>
      <c r="CB44" s="12" t="str">
        <f t="shared" si="15"/>
        <v/>
      </c>
      <c r="CC44" s="12" t="str">
        <f t="shared" si="16"/>
        <v/>
      </c>
      <c r="CD44" s="12" t="str">
        <f t="shared" si="17"/>
        <v/>
      </c>
      <c r="CE44" s="12" t="str">
        <f t="shared" si="18"/>
        <v/>
      </c>
      <c r="CF44" s="12" t="str">
        <f t="shared" si="19"/>
        <v/>
      </c>
      <c r="CG44" s="12" t="str">
        <f t="shared" si="20"/>
        <v/>
      </c>
      <c r="CH44" s="12" t="str">
        <f t="shared" si="21"/>
        <v/>
      </c>
      <c r="CI44" s="12" t="str">
        <f t="shared" si="22"/>
        <v/>
      </c>
      <c r="CJ44" s="12" t="str">
        <f t="shared" si="23"/>
        <v/>
      </c>
      <c r="CK44" s="12" t="str">
        <f t="shared" si="24"/>
        <v/>
      </c>
      <c r="CL44" s="12" t="str">
        <f t="shared" si="25"/>
        <v/>
      </c>
      <c r="CM44" s="12" t="str">
        <f t="shared" si="26"/>
        <v/>
      </c>
      <c r="CN44" s="12" t="str">
        <f t="shared" si="27"/>
        <v/>
      </c>
      <c r="CO44" s="12" t="str">
        <f t="shared" si="28"/>
        <v/>
      </c>
      <c r="CP44" s="12" t="str">
        <f t="shared" si="29"/>
        <v/>
      </c>
      <c r="CQ44" s="12" t="str">
        <f t="shared" si="30"/>
        <v/>
      </c>
      <c r="CR44" s="12" t="str">
        <f t="shared" si="31"/>
        <v/>
      </c>
      <c r="CS44" s="12" t="str">
        <f t="shared" si="32"/>
        <v/>
      </c>
      <c r="CT44" s="12" t="str">
        <f t="shared" si="33"/>
        <v/>
      </c>
      <c r="CU44" s="12" t="str">
        <f t="shared" si="34"/>
        <v/>
      </c>
      <c r="CV44" s="12" t="str">
        <f t="shared" si="35"/>
        <v/>
      </c>
      <c r="CW44" s="12" t="str">
        <f t="shared" si="36"/>
        <v/>
      </c>
      <c r="CX44" s="12" t="str">
        <f t="shared" si="37"/>
        <v/>
      </c>
      <c r="CY44" s="12" t="str">
        <f t="shared" si="38"/>
        <v/>
      </c>
      <c r="CZ44" s="12" t="str">
        <f t="shared" si="39"/>
        <v/>
      </c>
      <c r="DA44" s="12" t="str">
        <f t="shared" si="40"/>
        <v/>
      </c>
      <c r="DB44" s="12" t="str">
        <f t="shared" si="41"/>
        <v/>
      </c>
      <c r="DC44" s="12" t="str">
        <f t="shared" si="42"/>
        <v/>
      </c>
      <c r="DD44" s="12" t="str">
        <f t="shared" si="43"/>
        <v/>
      </c>
      <c r="DE44" s="12" t="str">
        <f t="shared" si="44"/>
        <v/>
      </c>
      <c r="DF44" s="12" t="str">
        <f t="shared" si="45"/>
        <v/>
      </c>
      <c r="DG44" s="12" t="str">
        <f t="shared" si="46"/>
        <v/>
      </c>
      <c r="DH44" s="12" t="str">
        <f t="shared" si="47"/>
        <v/>
      </c>
      <c r="DI44" s="12" t="str">
        <f t="shared" si="48"/>
        <v/>
      </c>
      <c r="DJ44" s="12" t="str">
        <f t="shared" si="49"/>
        <v/>
      </c>
      <c r="DK44" s="12" t="str">
        <f t="shared" si="50"/>
        <v/>
      </c>
      <c r="DL44" s="12" t="str">
        <f t="shared" si="51"/>
        <v/>
      </c>
      <c r="DM44" s="12" t="str">
        <f t="shared" si="52"/>
        <v/>
      </c>
      <c r="DN44" s="12" t="str">
        <f t="shared" si="53"/>
        <v/>
      </c>
      <c r="DO44" s="12" t="str">
        <f t="shared" si="54"/>
        <v/>
      </c>
      <c r="DP44" s="12" t="str">
        <f t="shared" si="55"/>
        <v/>
      </c>
      <c r="DQ44" s="12" t="str">
        <f t="shared" si="56"/>
        <v/>
      </c>
      <c r="DR44" s="12" t="str">
        <f t="shared" si="57"/>
        <v/>
      </c>
      <c r="DS44" s="12" t="str">
        <f t="shared" si="58"/>
        <v/>
      </c>
      <c r="DT44" s="12" t="str">
        <f t="shared" si="59"/>
        <v/>
      </c>
      <c r="DU44" s="12" t="str">
        <f t="shared" si="60"/>
        <v/>
      </c>
      <c r="DV44" s="12" t="str">
        <f t="shared" si="61"/>
        <v/>
      </c>
      <c r="DW44" s="12" t="str">
        <f t="shared" si="62"/>
        <v/>
      </c>
      <c r="DX44" s="12" t="str">
        <f t="shared" si="63"/>
        <v/>
      </c>
      <c r="DY44" s="12" t="str">
        <f t="shared" si="64"/>
        <v/>
      </c>
      <c r="DZ44" s="12" t="str">
        <f t="shared" si="65"/>
        <v/>
      </c>
      <c r="EA44" s="12" t="str">
        <f t="shared" si="66"/>
        <v/>
      </c>
      <c r="EB44" s="12" t="str">
        <f t="shared" si="67"/>
        <v/>
      </c>
      <c r="EC44" s="12" t="str">
        <f t="shared" si="68"/>
        <v/>
      </c>
      <c r="ED44" s="12" t="str">
        <f t="shared" si="69"/>
        <v/>
      </c>
      <c r="EE44" s="12" t="str">
        <f t="shared" si="70"/>
        <v/>
      </c>
      <c r="EF44" s="12" t="str">
        <f t="shared" si="71"/>
        <v/>
      </c>
      <c r="EG44" s="12" t="str">
        <f t="shared" si="72"/>
        <v/>
      </c>
      <c r="EH44" s="12" t="str">
        <f t="shared" si="73"/>
        <v/>
      </c>
      <c r="EI44" s="12" t="str">
        <f t="shared" si="74"/>
        <v/>
      </c>
      <c r="EJ44" s="12" t="str">
        <f t="shared" si="75"/>
        <v/>
      </c>
      <c r="EK44" s="12" t="str">
        <f t="shared" si="76"/>
        <v/>
      </c>
      <c r="EL44" s="12" t="str">
        <f t="shared" si="77"/>
        <v/>
      </c>
      <c r="EM44" s="12" t="str">
        <f t="shared" si="78"/>
        <v/>
      </c>
      <c r="EN44" s="12" t="str">
        <f t="shared" si="79"/>
        <v/>
      </c>
      <c r="EO44" s="12" t="str">
        <f t="shared" si="80"/>
        <v/>
      </c>
      <c r="EP44" s="12" t="str">
        <f t="shared" si="81"/>
        <v/>
      </c>
      <c r="EQ44" s="12" t="str">
        <f t="shared" si="82"/>
        <v/>
      </c>
      <c r="ER44" s="12" t="str">
        <f t="shared" si="83"/>
        <v/>
      </c>
      <c r="ES44" s="12" t="str">
        <f t="shared" si="84"/>
        <v/>
      </c>
      <c r="ET44" s="12" t="str">
        <f t="shared" si="85"/>
        <v/>
      </c>
      <c r="EU44" s="12" t="str">
        <f t="shared" si="86"/>
        <v/>
      </c>
      <c r="EV44" s="12" t="str">
        <f t="shared" si="87"/>
        <v/>
      </c>
      <c r="EW44" s="12" t="str">
        <f t="shared" si="88"/>
        <v/>
      </c>
      <c r="EX44" s="12" t="str">
        <f t="shared" si="89"/>
        <v/>
      </c>
      <c r="EY44" s="12" t="str">
        <f t="shared" si="90"/>
        <v/>
      </c>
      <c r="EZ44" s="12" t="str">
        <f t="shared" si="91"/>
        <v/>
      </c>
      <c r="FA44" s="12" t="str">
        <f t="shared" si="92"/>
        <v/>
      </c>
      <c r="FB44" s="12" t="str">
        <f t="shared" si="93"/>
        <v/>
      </c>
      <c r="FC44" s="12" t="str">
        <f t="shared" si="94"/>
        <v/>
      </c>
      <c r="FD44" s="12" t="str">
        <f t="shared" si="95"/>
        <v/>
      </c>
      <c r="FE44" s="12" t="str">
        <f t="shared" si="96"/>
        <v/>
      </c>
      <c r="FF44" s="12" t="str">
        <f t="shared" si="97"/>
        <v/>
      </c>
      <c r="FG44" s="12" t="str">
        <f t="shared" si="98"/>
        <v/>
      </c>
      <c r="FH44" s="12" t="str">
        <f t="shared" si="99"/>
        <v/>
      </c>
      <c r="FI44" s="12" t="str">
        <f t="shared" si="100"/>
        <v/>
      </c>
      <c r="FJ44" s="12" t="str">
        <f t="shared" si="101"/>
        <v/>
      </c>
      <c r="FK44" s="12" t="str">
        <f t="shared" si="102"/>
        <v/>
      </c>
      <c r="FL44" s="12" t="str">
        <f t="shared" si="103"/>
        <v/>
      </c>
      <c r="FM44" s="12" t="str">
        <f t="shared" si="104"/>
        <v/>
      </c>
      <c r="FN44" s="12" t="str">
        <f t="shared" si="105"/>
        <v/>
      </c>
      <c r="FO44" s="12" t="str">
        <f t="shared" si="106"/>
        <v/>
      </c>
      <c r="FP44" s="12" t="str">
        <f t="shared" si="107"/>
        <v/>
      </c>
      <c r="FQ44" s="12" t="str">
        <f t="shared" si="108"/>
        <v/>
      </c>
      <c r="FR44" s="12" t="str">
        <f t="shared" si="109"/>
        <v/>
      </c>
      <c r="FS44" s="12" t="str">
        <f t="shared" si="110"/>
        <v/>
      </c>
      <c r="FT44" s="12" t="str">
        <f t="shared" si="111"/>
        <v/>
      </c>
      <c r="FU44" s="12" t="str">
        <f t="shared" si="112"/>
        <v/>
      </c>
      <c r="FV44" s="12" t="str">
        <f t="shared" si="113"/>
        <v/>
      </c>
      <c r="FW44" s="12" t="str">
        <f t="shared" si="114"/>
        <v/>
      </c>
      <c r="FX44" s="12" t="str">
        <f t="shared" si="115"/>
        <v/>
      </c>
      <c r="FY44" s="12" t="str">
        <f t="shared" si="116"/>
        <v/>
      </c>
      <c r="FZ44" s="12" t="str">
        <f t="shared" si="117"/>
        <v/>
      </c>
      <c r="GA44" s="12" t="str">
        <f t="shared" si="118"/>
        <v/>
      </c>
      <c r="GB44" s="12" t="str">
        <f t="shared" si="119"/>
        <v/>
      </c>
      <c r="GC44" s="12" t="str">
        <f t="shared" si="120"/>
        <v/>
      </c>
      <c r="GD44" s="12" t="str">
        <f t="shared" si="121"/>
        <v/>
      </c>
      <c r="GE44" s="12" t="str">
        <f t="shared" si="122"/>
        <v/>
      </c>
    </row>
    <row r="45" spans="1:187" x14ac:dyDescent="0.25">
      <c r="A45" t="str">
        <f>Data!B51</f>
        <v/>
      </c>
      <c r="B45" s="12" t="str">
        <f t="shared" si="2"/>
        <v/>
      </c>
      <c r="C45" s="12" t="str">
        <f>IFERROR(IF(Data!B51="","",VLOOKUP(B45,Data!$A$8:$DX$107,3,FALSE)),"")</f>
        <v/>
      </c>
      <c r="D45" s="12" t="str">
        <f>IFERROR(IF($A45="","",VLOOKUP($B45,Data!$A$8:$DX$107,64+D$1,FALSE)),"")</f>
        <v/>
      </c>
      <c r="E45" s="12" t="str">
        <f>IFERROR(IF($A45="","",VLOOKUP($B45,Data!$A$8:$DX$107,64+E$1,FALSE)),"")</f>
        <v/>
      </c>
      <c r="F45" s="12" t="str">
        <f>IFERROR(IF($A45="","",VLOOKUP($B45,Data!$A$8:$DX$107,64+F$1,FALSE)),"")</f>
        <v/>
      </c>
      <c r="G45" s="12" t="str">
        <f>IFERROR(IF($A45="","",VLOOKUP($B45,Data!$A$8:$DX$107,64+G$1,FALSE)),"")</f>
        <v/>
      </c>
      <c r="H45" s="12" t="str">
        <f>IFERROR(IF($A45="","",VLOOKUP($B45,Data!$A$8:$DX$107,64+H$1,FALSE)),"")</f>
        <v/>
      </c>
      <c r="I45" s="12" t="str">
        <f>IFERROR(IF($A45="","",VLOOKUP($B45,Data!$A$8:$DX$107,64+I$1,FALSE)),"")</f>
        <v/>
      </c>
      <c r="J45" s="12" t="str">
        <f>IFERROR(IF($A45="","",VLOOKUP($B45,Data!$A$8:$DX$107,64+J$1,FALSE)),"")</f>
        <v/>
      </c>
      <c r="K45" s="12" t="str">
        <f>IFERROR(IF($A45="","",VLOOKUP($B45,Data!$A$8:$DX$107,64+K$1,FALSE)),"")</f>
        <v/>
      </c>
      <c r="L45" s="12" t="str">
        <f>IFERROR(IF($A45="","",VLOOKUP($B45,Data!$A$8:$DX$107,64+L$1,FALSE)),"")</f>
        <v/>
      </c>
      <c r="M45" s="12" t="str">
        <f>IFERROR(IF($A45="","",VLOOKUP($B45,Data!$A$8:$DX$107,64+M$1,FALSE)),"")</f>
        <v/>
      </c>
      <c r="N45" s="12" t="str">
        <f>IFERROR(IF($A45="","",VLOOKUP($B45,Data!$A$8:$DX$107,64+N$1,FALSE)),"")</f>
        <v/>
      </c>
      <c r="O45" s="12" t="str">
        <f>IFERROR(IF($A45="","",VLOOKUP($B45,Data!$A$8:$DX$107,64+O$1,FALSE)),"")</f>
        <v/>
      </c>
      <c r="P45" s="12" t="str">
        <f>IFERROR(IF($A45="","",VLOOKUP($B45,Data!$A$8:$DX$107,64+P$1,FALSE)),"")</f>
        <v/>
      </c>
      <c r="Q45" s="12" t="str">
        <f>IFERROR(IF($A45="","",VLOOKUP($B45,Data!$A$8:$DX$107,64+Q$1,FALSE)),"")</f>
        <v/>
      </c>
      <c r="R45" s="12" t="str">
        <f>IFERROR(IF($A45="","",VLOOKUP($B45,Data!$A$8:$DX$107,64+R$1,FALSE)),"")</f>
        <v/>
      </c>
      <c r="S45" s="12" t="str">
        <f>IFERROR(IF($A45="","",VLOOKUP($B45,Data!$A$8:$DX$107,64+S$1,FALSE)),"")</f>
        <v/>
      </c>
      <c r="T45" s="12" t="str">
        <f>IFERROR(IF($A45="","",VLOOKUP($B45,Data!$A$8:$DX$107,64+T$1,FALSE)),"")</f>
        <v/>
      </c>
      <c r="U45" s="12" t="str">
        <f>IFERROR(IF($A45="","",VLOOKUP($B45,Data!$A$8:$DX$107,64+U$1,FALSE)),"")</f>
        <v/>
      </c>
      <c r="V45" s="12" t="str">
        <f>IFERROR(IF($A45="","",VLOOKUP($B45,Data!$A$8:$DX$107,64+V$1,FALSE)),"")</f>
        <v/>
      </c>
      <c r="W45" s="12" t="str">
        <f>IFERROR(IF($A45="","",VLOOKUP($B45,Data!$A$8:$DX$107,64+W$1,FALSE)),"")</f>
        <v/>
      </c>
      <c r="X45" s="12" t="str">
        <f>IFERROR(IF($A45="","",VLOOKUP($B45,Data!$A$8:$DX$107,64+X$1,FALSE)),"")</f>
        <v/>
      </c>
      <c r="Y45" s="12" t="str">
        <f>IFERROR(IF($A45="","",VLOOKUP($B45,Data!$A$8:$DX$107,64+Y$1,FALSE)),"")</f>
        <v/>
      </c>
      <c r="Z45" s="12" t="str">
        <f>IFERROR(IF($A45="","",VLOOKUP($B45,Data!$A$8:$DX$107,64+Z$1,FALSE)),"")</f>
        <v/>
      </c>
      <c r="AA45" s="12" t="str">
        <f>IFERROR(IF($A45="","",VLOOKUP($B45,Data!$A$8:$DX$107,64+AA$1,FALSE)),"")</f>
        <v/>
      </c>
      <c r="AB45" s="12" t="str">
        <f>IFERROR(IF($A45="","",VLOOKUP($B45,Data!$A$8:$DX$107,64+AB$1,FALSE)),"")</f>
        <v/>
      </c>
      <c r="AC45" s="12" t="str">
        <f>IFERROR(IF($A45="","",VLOOKUP($B45,Data!$A$8:$DX$107,64+AC$1,FALSE)),"")</f>
        <v/>
      </c>
      <c r="AD45" s="12" t="str">
        <f>IFERROR(IF($A45="","",VLOOKUP($B45,Data!$A$8:$DX$107,64+AD$1,FALSE)),"")</f>
        <v/>
      </c>
      <c r="AE45" s="12" t="str">
        <f>IFERROR(IF($A45="","",VLOOKUP($B45,Data!$A$8:$DX$107,64+AE$1,FALSE)),"")</f>
        <v/>
      </c>
      <c r="AF45" s="12" t="str">
        <f>IFERROR(IF($A45="","",VLOOKUP($B45,Data!$A$8:$DX$107,64+AF$1,FALSE)),"")</f>
        <v/>
      </c>
      <c r="AG45" s="12" t="str">
        <f>IFERROR(IF($A45="","",VLOOKUP($B45,Data!$A$8:$DX$107,64+AG$1,FALSE)),"")</f>
        <v/>
      </c>
      <c r="AH45" s="12" t="str">
        <f>IFERROR(IF($A45="","",VLOOKUP($B45,Data!$A$8:$DX$107,64+AH$1,FALSE)),"")</f>
        <v/>
      </c>
      <c r="AI45" s="12" t="str">
        <f>IFERROR(IF($A45="","",VLOOKUP($B45,Data!$A$8:$DX$107,64+AI$1,FALSE)),"")</f>
        <v/>
      </c>
      <c r="AJ45" s="12" t="str">
        <f>IFERROR(IF($A45="","",VLOOKUP($B45,Data!$A$8:$DX$107,64+AJ$1,FALSE)),"")</f>
        <v/>
      </c>
      <c r="AK45" s="12" t="str">
        <f>IFERROR(IF($A45="","",VLOOKUP($B45,Data!$A$8:$DX$107,64+AK$1,FALSE)),"")</f>
        <v/>
      </c>
      <c r="AL45" s="12" t="str">
        <f>IFERROR(IF($A45="","",VLOOKUP($B45,Data!$A$8:$DX$107,64+AL$1,FALSE)),"")</f>
        <v/>
      </c>
      <c r="AM45" s="12" t="str">
        <f>IFERROR(IF($A45="","",VLOOKUP($B45,Data!$A$8:$DX$107,64+AM$1,FALSE)),"")</f>
        <v/>
      </c>
      <c r="AN45" s="12" t="str">
        <f>IFERROR(IF($A45="","",VLOOKUP($B45,Data!$A$8:$DX$107,64+AN$1,FALSE)),"")</f>
        <v/>
      </c>
      <c r="AO45" s="12" t="str">
        <f>IFERROR(IF($A45="","",VLOOKUP($B45,Data!$A$8:$DX$107,64+AO$1,FALSE)),"")</f>
        <v/>
      </c>
      <c r="AP45" s="12" t="str">
        <f>IFERROR(IF($A45="","",VLOOKUP($B45,Data!$A$8:$DX$107,64+AP$1,FALSE)),"")</f>
        <v/>
      </c>
      <c r="AQ45" s="12" t="str">
        <f>IFERROR(IF($A45="","",VLOOKUP($B45,Data!$A$8:$DX$107,64+AQ$1,FALSE)),"")</f>
        <v/>
      </c>
      <c r="AR45" s="12" t="str">
        <f>IFERROR(IF($A45="","",VLOOKUP($B45,Data!$A$8:$DX$107,64+AR$1,FALSE)),"")</f>
        <v/>
      </c>
      <c r="AS45" s="12" t="str">
        <f>IFERROR(IF($A45="","",VLOOKUP($B45,Data!$A$8:$DX$107,64+AS$1,FALSE)),"")</f>
        <v/>
      </c>
      <c r="AT45" s="12" t="str">
        <f>IFERROR(IF($A45="","",VLOOKUP($B45,Data!$A$8:$DX$107,64+AT$1,FALSE)),"")</f>
        <v/>
      </c>
      <c r="AU45" s="12" t="str">
        <f>IFERROR(IF($A45="","",VLOOKUP($B45,Data!$A$8:$DX$107,64+AU$1,FALSE)),"")</f>
        <v/>
      </c>
      <c r="AV45" s="12" t="str">
        <f>IFERROR(IF($A45="","",VLOOKUP($B45,Data!$A$8:$DX$107,64+AV$1,FALSE)),"")</f>
        <v/>
      </c>
      <c r="AW45" s="12" t="str">
        <f>IFERROR(IF($A45="","",VLOOKUP($B45,Data!$A$8:$DX$107,64+AW$1,FALSE)),"")</f>
        <v/>
      </c>
      <c r="AX45" s="12" t="str">
        <f>IFERROR(IF($A45="","",VLOOKUP($B45,Data!$A$8:$DX$107,64+AX$1,FALSE)),"")</f>
        <v/>
      </c>
      <c r="AY45" s="12" t="str">
        <f>IFERROR(IF($A45="","",VLOOKUP($B45,Data!$A$8:$DX$107,64+AY$1,FALSE)),"")</f>
        <v/>
      </c>
      <c r="AZ45" s="12" t="str">
        <f>IFERROR(IF($A45="","",VLOOKUP($B45,Data!$A$8:$DX$107,64+AZ$1,FALSE)),"")</f>
        <v/>
      </c>
      <c r="BA45" s="12" t="str">
        <f>IFERROR(IF($A45="","",VLOOKUP($B45,Data!$A$8:$DX$107,64+BA$1,FALSE)),"")</f>
        <v/>
      </c>
      <c r="BB45" s="12" t="str">
        <f>IFERROR(IF($A45="","",VLOOKUP($B45,Data!$A$8:$DX$107,64+BB$1,FALSE)),"")</f>
        <v/>
      </c>
      <c r="BC45" s="12" t="str">
        <f>IFERROR(IF($A45="","",VLOOKUP($B45,Data!$A$8:$DX$107,64+BC$1,FALSE)),"")</f>
        <v/>
      </c>
      <c r="BD45" s="12" t="str">
        <f>IFERROR(IF($A45="","",VLOOKUP($B45,Data!$A$8:$DX$107,64+BD$1,FALSE)),"")</f>
        <v/>
      </c>
      <c r="BE45" s="12" t="str">
        <f>IFERROR(IF($A45="","",VLOOKUP($B45,Data!$A$8:$DX$107,64+BE$1,FALSE)),"")</f>
        <v/>
      </c>
      <c r="BF45" s="12" t="str">
        <f>IFERROR(IF($A45="","",VLOOKUP($B45,Data!$A$8:$DX$107,64+BF$1,FALSE)),"")</f>
        <v/>
      </c>
      <c r="BG45" s="12" t="str">
        <f>IFERROR(IF($A45="","",VLOOKUP($B45,Data!$A$8:$DX$107,64+BG$1,FALSE)),"")</f>
        <v/>
      </c>
      <c r="BH45" s="12" t="str">
        <f>IFERROR(IF($A45="","",VLOOKUP($B45,Data!$A$8:$DX$107,64+BH$1,FALSE)),"")</f>
        <v/>
      </c>
      <c r="BI45" s="12" t="str">
        <f>IFERROR(IF($A45="","",VLOOKUP($B45,Data!$A$8:$DX$107,64+BI$1,FALSE)),"")</f>
        <v/>
      </c>
      <c r="BJ45" s="12" t="str">
        <f>IFERROR(IF($A45="","",VLOOKUP($B45,Data!$A$8:$DX$107,64+BJ$1,FALSE)),"")</f>
        <v/>
      </c>
      <c r="BK45" s="12" t="str">
        <f>IFERROR(IF($A45="","",VLOOKUP($B45,Data!$A$8:$DX$107,64+BK$1,FALSE)),"")</f>
        <v/>
      </c>
      <c r="BL45" s="12" t="str">
        <f>IFERROR(IF($A45="","",VLOOKUP($B45,Data!$A$8:$DX$107,125,FALSE)),"")</f>
        <v/>
      </c>
      <c r="BM45" s="12" t="str">
        <f>IFERROR(IF($A45="","",VLOOKUP($B45,Data!$A$8:$DX$107,126,FALSE)),"")</f>
        <v/>
      </c>
      <c r="BN45" s="31" t="str">
        <f>IFERROR(IF($A45="","",VLOOKUP($B45,Data!$A$8:$DX$107,127,FALSE)),"")</f>
        <v/>
      </c>
      <c r="BO45" s="12" t="str">
        <f>IF(A45="","",IF(B45&lt;=Registrasi!$E$7/2,"Atas",IF(B45&gt;(Registrasi!$E$7+1)/2,"Bawah","Tengah")))</f>
        <v/>
      </c>
      <c r="BP45" s="12" t="str">
        <f t="shared" si="3"/>
        <v/>
      </c>
      <c r="BQ45" s="12" t="str">
        <f t="shared" si="4"/>
        <v/>
      </c>
      <c r="BR45" s="12" t="str">
        <f t="shared" si="5"/>
        <v/>
      </c>
      <c r="BS45" s="12" t="str">
        <f t="shared" si="6"/>
        <v/>
      </c>
      <c r="BT45" s="12" t="str">
        <f t="shared" si="7"/>
        <v/>
      </c>
      <c r="BU45" s="12" t="str">
        <f t="shared" si="8"/>
        <v/>
      </c>
      <c r="BV45" s="12" t="str">
        <f t="shared" si="9"/>
        <v/>
      </c>
      <c r="BW45" s="12" t="str">
        <f t="shared" si="10"/>
        <v/>
      </c>
      <c r="BX45" s="12" t="str">
        <f t="shared" si="11"/>
        <v/>
      </c>
      <c r="BY45" s="12" t="str">
        <f t="shared" si="12"/>
        <v/>
      </c>
      <c r="BZ45" s="12" t="str">
        <f t="shared" si="13"/>
        <v/>
      </c>
      <c r="CA45" s="12" t="str">
        <f t="shared" si="14"/>
        <v/>
      </c>
      <c r="CB45" s="12" t="str">
        <f t="shared" si="15"/>
        <v/>
      </c>
      <c r="CC45" s="12" t="str">
        <f t="shared" si="16"/>
        <v/>
      </c>
      <c r="CD45" s="12" t="str">
        <f t="shared" si="17"/>
        <v/>
      </c>
      <c r="CE45" s="12" t="str">
        <f t="shared" si="18"/>
        <v/>
      </c>
      <c r="CF45" s="12" t="str">
        <f t="shared" si="19"/>
        <v/>
      </c>
      <c r="CG45" s="12" t="str">
        <f t="shared" si="20"/>
        <v/>
      </c>
      <c r="CH45" s="12" t="str">
        <f t="shared" si="21"/>
        <v/>
      </c>
      <c r="CI45" s="12" t="str">
        <f t="shared" si="22"/>
        <v/>
      </c>
      <c r="CJ45" s="12" t="str">
        <f t="shared" si="23"/>
        <v/>
      </c>
      <c r="CK45" s="12" t="str">
        <f t="shared" si="24"/>
        <v/>
      </c>
      <c r="CL45" s="12" t="str">
        <f t="shared" si="25"/>
        <v/>
      </c>
      <c r="CM45" s="12" t="str">
        <f t="shared" si="26"/>
        <v/>
      </c>
      <c r="CN45" s="12" t="str">
        <f t="shared" si="27"/>
        <v/>
      </c>
      <c r="CO45" s="12" t="str">
        <f t="shared" si="28"/>
        <v/>
      </c>
      <c r="CP45" s="12" t="str">
        <f t="shared" si="29"/>
        <v/>
      </c>
      <c r="CQ45" s="12" t="str">
        <f t="shared" si="30"/>
        <v/>
      </c>
      <c r="CR45" s="12" t="str">
        <f t="shared" si="31"/>
        <v/>
      </c>
      <c r="CS45" s="12" t="str">
        <f t="shared" si="32"/>
        <v/>
      </c>
      <c r="CT45" s="12" t="str">
        <f t="shared" si="33"/>
        <v/>
      </c>
      <c r="CU45" s="12" t="str">
        <f t="shared" si="34"/>
        <v/>
      </c>
      <c r="CV45" s="12" t="str">
        <f t="shared" si="35"/>
        <v/>
      </c>
      <c r="CW45" s="12" t="str">
        <f t="shared" si="36"/>
        <v/>
      </c>
      <c r="CX45" s="12" t="str">
        <f t="shared" si="37"/>
        <v/>
      </c>
      <c r="CY45" s="12" t="str">
        <f t="shared" si="38"/>
        <v/>
      </c>
      <c r="CZ45" s="12" t="str">
        <f t="shared" si="39"/>
        <v/>
      </c>
      <c r="DA45" s="12" t="str">
        <f t="shared" si="40"/>
        <v/>
      </c>
      <c r="DB45" s="12" t="str">
        <f t="shared" si="41"/>
        <v/>
      </c>
      <c r="DC45" s="12" t="str">
        <f t="shared" si="42"/>
        <v/>
      </c>
      <c r="DD45" s="12" t="str">
        <f t="shared" si="43"/>
        <v/>
      </c>
      <c r="DE45" s="12" t="str">
        <f t="shared" si="44"/>
        <v/>
      </c>
      <c r="DF45" s="12" t="str">
        <f t="shared" si="45"/>
        <v/>
      </c>
      <c r="DG45" s="12" t="str">
        <f t="shared" si="46"/>
        <v/>
      </c>
      <c r="DH45" s="12" t="str">
        <f t="shared" si="47"/>
        <v/>
      </c>
      <c r="DI45" s="12" t="str">
        <f t="shared" si="48"/>
        <v/>
      </c>
      <c r="DJ45" s="12" t="str">
        <f t="shared" si="49"/>
        <v/>
      </c>
      <c r="DK45" s="12" t="str">
        <f t="shared" si="50"/>
        <v/>
      </c>
      <c r="DL45" s="12" t="str">
        <f t="shared" si="51"/>
        <v/>
      </c>
      <c r="DM45" s="12" t="str">
        <f t="shared" si="52"/>
        <v/>
      </c>
      <c r="DN45" s="12" t="str">
        <f t="shared" si="53"/>
        <v/>
      </c>
      <c r="DO45" s="12" t="str">
        <f t="shared" si="54"/>
        <v/>
      </c>
      <c r="DP45" s="12" t="str">
        <f t="shared" si="55"/>
        <v/>
      </c>
      <c r="DQ45" s="12" t="str">
        <f t="shared" si="56"/>
        <v/>
      </c>
      <c r="DR45" s="12" t="str">
        <f t="shared" si="57"/>
        <v/>
      </c>
      <c r="DS45" s="12" t="str">
        <f t="shared" si="58"/>
        <v/>
      </c>
      <c r="DT45" s="12" t="str">
        <f t="shared" si="59"/>
        <v/>
      </c>
      <c r="DU45" s="12" t="str">
        <f t="shared" si="60"/>
        <v/>
      </c>
      <c r="DV45" s="12" t="str">
        <f t="shared" si="61"/>
        <v/>
      </c>
      <c r="DW45" s="12" t="str">
        <f t="shared" si="62"/>
        <v/>
      </c>
      <c r="DX45" s="12" t="str">
        <f t="shared" si="63"/>
        <v/>
      </c>
      <c r="DY45" s="12" t="str">
        <f t="shared" si="64"/>
        <v/>
      </c>
      <c r="DZ45" s="12" t="str">
        <f t="shared" si="65"/>
        <v/>
      </c>
      <c r="EA45" s="12" t="str">
        <f t="shared" si="66"/>
        <v/>
      </c>
      <c r="EB45" s="12" t="str">
        <f t="shared" si="67"/>
        <v/>
      </c>
      <c r="EC45" s="12" t="str">
        <f t="shared" si="68"/>
        <v/>
      </c>
      <c r="ED45" s="12" t="str">
        <f t="shared" si="69"/>
        <v/>
      </c>
      <c r="EE45" s="12" t="str">
        <f t="shared" si="70"/>
        <v/>
      </c>
      <c r="EF45" s="12" t="str">
        <f t="shared" si="71"/>
        <v/>
      </c>
      <c r="EG45" s="12" t="str">
        <f t="shared" si="72"/>
        <v/>
      </c>
      <c r="EH45" s="12" t="str">
        <f t="shared" si="73"/>
        <v/>
      </c>
      <c r="EI45" s="12" t="str">
        <f t="shared" si="74"/>
        <v/>
      </c>
      <c r="EJ45" s="12" t="str">
        <f t="shared" si="75"/>
        <v/>
      </c>
      <c r="EK45" s="12" t="str">
        <f t="shared" si="76"/>
        <v/>
      </c>
      <c r="EL45" s="12" t="str">
        <f t="shared" si="77"/>
        <v/>
      </c>
      <c r="EM45" s="12" t="str">
        <f t="shared" si="78"/>
        <v/>
      </c>
      <c r="EN45" s="12" t="str">
        <f t="shared" si="79"/>
        <v/>
      </c>
      <c r="EO45" s="12" t="str">
        <f t="shared" si="80"/>
        <v/>
      </c>
      <c r="EP45" s="12" t="str">
        <f t="shared" si="81"/>
        <v/>
      </c>
      <c r="EQ45" s="12" t="str">
        <f t="shared" si="82"/>
        <v/>
      </c>
      <c r="ER45" s="12" t="str">
        <f t="shared" si="83"/>
        <v/>
      </c>
      <c r="ES45" s="12" t="str">
        <f t="shared" si="84"/>
        <v/>
      </c>
      <c r="ET45" s="12" t="str">
        <f t="shared" si="85"/>
        <v/>
      </c>
      <c r="EU45" s="12" t="str">
        <f t="shared" si="86"/>
        <v/>
      </c>
      <c r="EV45" s="12" t="str">
        <f t="shared" si="87"/>
        <v/>
      </c>
      <c r="EW45" s="12" t="str">
        <f t="shared" si="88"/>
        <v/>
      </c>
      <c r="EX45" s="12" t="str">
        <f t="shared" si="89"/>
        <v/>
      </c>
      <c r="EY45" s="12" t="str">
        <f t="shared" si="90"/>
        <v/>
      </c>
      <c r="EZ45" s="12" t="str">
        <f t="shared" si="91"/>
        <v/>
      </c>
      <c r="FA45" s="12" t="str">
        <f t="shared" si="92"/>
        <v/>
      </c>
      <c r="FB45" s="12" t="str">
        <f t="shared" si="93"/>
        <v/>
      </c>
      <c r="FC45" s="12" t="str">
        <f t="shared" si="94"/>
        <v/>
      </c>
      <c r="FD45" s="12" t="str">
        <f t="shared" si="95"/>
        <v/>
      </c>
      <c r="FE45" s="12" t="str">
        <f t="shared" si="96"/>
        <v/>
      </c>
      <c r="FF45" s="12" t="str">
        <f t="shared" si="97"/>
        <v/>
      </c>
      <c r="FG45" s="12" t="str">
        <f t="shared" si="98"/>
        <v/>
      </c>
      <c r="FH45" s="12" t="str">
        <f t="shared" si="99"/>
        <v/>
      </c>
      <c r="FI45" s="12" t="str">
        <f t="shared" si="100"/>
        <v/>
      </c>
      <c r="FJ45" s="12" t="str">
        <f t="shared" si="101"/>
        <v/>
      </c>
      <c r="FK45" s="12" t="str">
        <f t="shared" si="102"/>
        <v/>
      </c>
      <c r="FL45" s="12" t="str">
        <f t="shared" si="103"/>
        <v/>
      </c>
      <c r="FM45" s="12" t="str">
        <f t="shared" si="104"/>
        <v/>
      </c>
      <c r="FN45" s="12" t="str">
        <f t="shared" si="105"/>
        <v/>
      </c>
      <c r="FO45" s="12" t="str">
        <f t="shared" si="106"/>
        <v/>
      </c>
      <c r="FP45" s="12" t="str">
        <f t="shared" si="107"/>
        <v/>
      </c>
      <c r="FQ45" s="12" t="str">
        <f t="shared" si="108"/>
        <v/>
      </c>
      <c r="FR45" s="12" t="str">
        <f t="shared" si="109"/>
        <v/>
      </c>
      <c r="FS45" s="12" t="str">
        <f t="shared" si="110"/>
        <v/>
      </c>
      <c r="FT45" s="12" t="str">
        <f t="shared" si="111"/>
        <v/>
      </c>
      <c r="FU45" s="12" t="str">
        <f t="shared" si="112"/>
        <v/>
      </c>
      <c r="FV45" s="12" t="str">
        <f t="shared" si="113"/>
        <v/>
      </c>
      <c r="FW45" s="12" t="str">
        <f t="shared" si="114"/>
        <v/>
      </c>
      <c r="FX45" s="12" t="str">
        <f t="shared" si="115"/>
        <v/>
      </c>
      <c r="FY45" s="12" t="str">
        <f t="shared" si="116"/>
        <v/>
      </c>
      <c r="FZ45" s="12" t="str">
        <f t="shared" si="117"/>
        <v/>
      </c>
      <c r="GA45" s="12" t="str">
        <f t="shared" si="118"/>
        <v/>
      </c>
      <c r="GB45" s="12" t="str">
        <f t="shared" si="119"/>
        <v/>
      </c>
      <c r="GC45" s="12" t="str">
        <f t="shared" si="120"/>
        <v/>
      </c>
      <c r="GD45" s="12" t="str">
        <f t="shared" si="121"/>
        <v/>
      </c>
      <c r="GE45" s="12" t="str">
        <f t="shared" si="122"/>
        <v/>
      </c>
    </row>
    <row r="46" spans="1:187" x14ac:dyDescent="0.25">
      <c r="A46" t="str">
        <f>Data!B52</f>
        <v/>
      </c>
      <c r="B46" s="12" t="str">
        <f t="shared" si="2"/>
        <v/>
      </c>
      <c r="C46" s="12" t="str">
        <f>IFERROR(IF(Data!B52="","",VLOOKUP(B46,Data!$A$8:$DX$107,3,FALSE)),"")</f>
        <v/>
      </c>
      <c r="D46" s="12" t="str">
        <f>IFERROR(IF($A46="","",VLOOKUP($B46,Data!$A$8:$DX$107,64+D$1,FALSE)),"")</f>
        <v/>
      </c>
      <c r="E46" s="12" t="str">
        <f>IFERROR(IF($A46="","",VLOOKUP($B46,Data!$A$8:$DX$107,64+E$1,FALSE)),"")</f>
        <v/>
      </c>
      <c r="F46" s="12" t="str">
        <f>IFERROR(IF($A46="","",VLOOKUP($B46,Data!$A$8:$DX$107,64+F$1,FALSE)),"")</f>
        <v/>
      </c>
      <c r="G46" s="12" t="str">
        <f>IFERROR(IF($A46="","",VLOOKUP($B46,Data!$A$8:$DX$107,64+G$1,FALSE)),"")</f>
        <v/>
      </c>
      <c r="H46" s="12" t="str">
        <f>IFERROR(IF($A46="","",VLOOKUP($B46,Data!$A$8:$DX$107,64+H$1,FALSE)),"")</f>
        <v/>
      </c>
      <c r="I46" s="12" t="str">
        <f>IFERROR(IF($A46="","",VLOOKUP($B46,Data!$A$8:$DX$107,64+I$1,FALSE)),"")</f>
        <v/>
      </c>
      <c r="J46" s="12" t="str">
        <f>IFERROR(IF($A46="","",VLOOKUP($B46,Data!$A$8:$DX$107,64+J$1,FALSE)),"")</f>
        <v/>
      </c>
      <c r="K46" s="12" t="str">
        <f>IFERROR(IF($A46="","",VLOOKUP($B46,Data!$A$8:$DX$107,64+K$1,FALSE)),"")</f>
        <v/>
      </c>
      <c r="L46" s="12" t="str">
        <f>IFERROR(IF($A46="","",VLOOKUP($B46,Data!$A$8:$DX$107,64+L$1,FALSE)),"")</f>
        <v/>
      </c>
      <c r="M46" s="12" t="str">
        <f>IFERROR(IF($A46="","",VLOOKUP($B46,Data!$A$8:$DX$107,64+M$1,FALSE)),"")</f>
        <v/>
      </c>
      <c r="N46" s="12" t="str">
        <f>IFERROR(IF($A46="","",VLOOKUP($B46,Data!$A$8:$DX$107,64+N$1,FALSE)),"")</f>
        <v/>
      </c>
      <c r="O46" s="12" t="str">
        <f>IFERROR(IF($A46="","",VLOOKUP($B46,Data!$A$8:$DX$107,64+O$1,FALSE)),"")</f>
        <v/>
      </c>
      <c r="P46" s="12" t="str">
        <f>IFERROR(IF($A46="","",VLOOKUP($B46,Data!$A$8:$DX$107,64+P$1,FALSE)),"")</f>
        <v/>
      </c>
      <c r="Q46" s="12" t="str">
        <f>IFERROR(IF($A46="","",VLOOKUP($B46,Data!$A$8:$DX$107,64+Q$1,FALSE)),"")</f>
        <v/>
      </c>
      <c r="R46" s="12" t="str">
        <f>IFERROR(IF($A46="","",VLOOKUP($B46,Data!$A$8:$DX$107,64+R$1,FALSE)),"")</f>
        <v/>
      </c>
      <c r="S46" s="12" t="str">
        <f>IFERROR(IF($A46="","",VLOOKUP($B46,Data!$A$8:$DX$107,64+S$1,FALSE)),"")</f>
        <v/>
      </c>
      <c r="T46" s="12" t="str">
        <f>IFERROR(IF($A46="","",VLOOKUP($B46,Data!$A$8:$DX$107,64+T$1,FALSE)),"")</f>
        <v/>
      </c>
      <c r="U46" s="12" t="str">
        <f>IFERROR(IF($A46="","",VLOOKUP($B46,Data!$A$8:$DX$107,64+U$1,FALSE)),"")</f>
        <v/>
      </c>
      <c r="V46" s="12" t="str">
        <f>IFERROR(IF($A46="","",VLOOKUP($B46,Data!$A$8:$DX$107,64+V$1,FALSE)),"")</f>
        <v/>
      </c>
      <c r="W46" s="12" t="str">
        <f>IFERROR(IF($A46="","",VLOOKUP($B46,Data!$A$8:$DX$107,64+W$1,FALSE)),"")</f>
        <v/>
      </c>
      <c r="X46" s="12" t="str">
        <f>IFERROR(IF($A46="","",VLOOKUP($B46,Data!$A$8:$DX$107,64+X$1,FALSE)),"")</f>
        <v/>
      </c>
      <c r="Y46" s="12" t="str">
        <f>IFERROR(IF($A46="","",VLOOKUP($B46,Data!$A$8:$DX$107,64+Y$1,FALSE)),"")</f>
        <v/>
      </c>
      <c r="Z46" s="12" t="str">
        <f>IFERROR(IF($A46="","",VLOOKUP($B46,Data!$A$8:$DX$107,64+Z$1,FALSE)),"")</f>
        <v/>
      </c>
      <c r="AA46" s="12" t="str">
        <f>IFERROR(IF($A46="","",VLOOKUP($B46,Data!$A$8:$DX$107,64+AA$1,FALSE)),"")</f>
        <v/>
      </c>
      <c r="AB46" s="12" t="str">
        <f>IFERROR(IF($A46="","",VLOOKUP($B46,Data!$A$8:$DX$107,64+AB$1,FALSE)),"")</f>
        <v/>
      </c>
      <c r="AC46" s="12" t="str">
        <f>IFERROR(IF($A46="","",VLOOKUP($B46,Data!$A$8:$DX$107,64+AC$1,FALSE)),"")</f>
        <v/>
      </c>
      <c r="AD46" s="12" t="str">
        <f>IFERROR(IF($A46="","",VLOOKUP($B46,Data!$A$8:$DX$107,64+AD$1,FALSE)),"")</f>
        <v/>
      </c>
      <c r="AE46" s="12" t="str">
        <f>IFERROR(IF($A46="","",VLOOKUP($B46,Data!$A$8:$DX$107,64+AE$1,FALSE)),"")</f>
        <v/>
      </c>
      <c r="AF46" s="12" t="str">
        <f>IFERROR(IF($A46="","",VLOOKUP($B46,Data!$A$8:$DX$107,64+AF$1,FALSE)),"")</f>
        <v/>
      </c>
      <c r="AG46" s="12" t="str">
        <f>IFERROR(IF($A46="","",VLOOKUP($B46,Data!$A$8:$DX$107,64+AG$1,FALSE)),"")</f>
        <v/>
      </c>
      <c r="AH46" s="12" t="str">
        <f>IFERROR(IF($A46="","",VLOOKUP($B46,Data!$A$8:$DX$107,64+AH$1,FALSE)),"")</f>
        <v/>
      </c>
      <c r="AI46" s="12" t="str">
        <f>IFERROR(IF($A46="","",VLOOKUP($B46,Data!$A$8:$DX$107,64+AI$1,FALSE)),"")</f>
        <v/>
      </c>
      <c r="AJ46" s="12" t="str">
        <f>IFERROR(IF($A46="","",VLOOKUP($B46,Data!$A$8:$DX$107,64+AJ$1,FALSE)),"")</f>
        <v/>
      </c>
      <c r="AK46" s="12" t="str">
        <f>IFERROR(IF($A46="","",VLOOKUP($B46,Data!$A$8:$DX$107,64+AK$1,FALSE)),"")</f>
        <v/>
      </c>
      <c r="AL46" s="12" t="str">
        <f>IFERROR(IF($A46="","",VLOOKUP($B46,Data!$A$8:$DX$107,64+AL$1,FALSE)),"")</f>
        <v/>
      </c>
      <c r="AM46" s="12" t="str">
        <f>IFERROR(IF($A46="","",VLOOKUP($B46,Data!$A$8:$DX$107,64+AM$1,FALSE)),"")</f>
        <v/>
      </c>
      <c r="AN46" s="12" t="str">
        <f>IFERROR(IF($A46="","",VLOOKUP($B46,Data!$A$8:$DX$107,64+AN$1,FALSE)),"")</f>
        <v/>
      </c>
      <c r="AO46" s="12" t="str">
        <f>IFERROR(IF($A46="","",VLOOKUP($B46,Data!$A$8:$DX$107,64+AO$1,FALSE)),"")</f>
        <v/>
      </c>
      <c r="AP46" s="12" t="str">
        <f>IFERROR(IF($A46="","",VLOOKUP($B46,Data!$A$8:$DX$107,64+AP$1,FALSE)),"")</f>
        <v/>
      </c>
      <c r="AQ46" s="12" t="str">
        <f>IFERROR(IF($A46="","",VLOOKUP($B46,Data!$A$8:$DX$107,64+AQ$1,FALSE)),"")</f>
        <v/>
      </c>
      <c r="AR46" s="12" t="str">
        <f>IFERROR(IF($A46="","",VLOOKUP($B46,Data!$A$8:$DX$107,64+AR$1,FALSE)),"")</f>
        <v/>
      </c>
      <c r="AS46" s="12" t="str">
        <f>IFERROR(IF($A46="","",VLOOKUP($B46,Data!$A$8:$DX$107,64+AS$1,FALSE)),"")</f>
        <v/>
      </c>
      <c r="AT46" s="12" t="str">
        <f>IFERROR(IF($A46="","",VLOOKUP($B46,Data!$A$8:$DX$107,64+AT$1,FALSE)),"")</f>
        <v/>
      </c>
      <c r="AU46" s="12" t="str">
        <f>IFERROR(IF($A46="","",VLOOKUP($B46,Data!$A$8:$DX$107,64+AU$1,FALSE)),"")</f>
        <v/>
      </c>
      <c r="AV46" s="12" t="str">
        <f>IFERROR(IF($A46="","",VLOOKUP($B46,Data!$A$8:$DX$107,64+AV$1,FALSE)),"")</f>
        <v/>
      </c>
      <c r="AW46" s="12" t="str">
        <f>IFERROR(IF($A46="","",VLOOKUP($B46,Data!$A$8:$DX$107,64+AW$1,FALSE)),"")</f>
        <v/>
      </c>
      <c r="AX46" s="12" t="str">
        <f>IFERROR(IF($A46="","",VLOOKUP($B46,Data!$A$8:$DX$107,64+AX$1,FALSE)),"")</f>
        <v/>
      </c>
      <c r="AY46" s="12" t="str">
        <f>IFERROR(IF($A46="","",VLOOKUP($B46,Data!$A$8:$DX$107,64+AY$1,FALSE)),"")</f>
        <v/>
      </c>
      <c r="AZ46" s="12" t="str">
        <f>IFERROR(IF($A46="","",VLOOKUP($B46,Data!$A$8:$DX$107,64+AZ$1,FALSE)),"")</f>
        <v/>
      </c>
      <c r="BA46" s="12" t="str">
        <f>IFERROR(IF($A46="","",VLOOKUP($B46,Data!$A$8:$DX$107,64+BA$1,FALSE)),"")</f>
        <v/>
      </c>
      <c r="BB46" s="12" t="str">
        <f>IFERROR(IF($A46="","",VLOOKUP($B46,Data!$A$8:$DX$107,64+BB$1,FALSE)),"")</f>
        <v/>
      </c>
      <c r="BC46" s="12" t="str">
        <f>IFERROR(IF($A46="","",VLOOKUP($B46,Data!$A$8:$DX$107,64+BC$1,FALSE)),"")</f>
        <v/>
      </c>
      <c r="BD46" s="12" t="str">
        <f>IFERROR(IF($A46="","",VLOOKUP($B46,Data!$A$8:$DX$107,64+BD$1,FALSE)),"")</f>
        <v/>
      </c>
      <c r="BE46" s="12" t="str">
        <f>IFERROR(IF($A46="","",VLOOKUP($B46,Data!$A$8:$DX$107,64+BE$1,FALSE)),"")</f>
        <v/>
      </c>
      <c r="BF46" s="12" t="str">
        <f>IFERROR(IF($A46="","",VLOOKUP($B46,Data!$A$8:$DX$107,64+BF$1,FALSE)),"")</f>
        <v/>
      </c>
      <c r="BG46" s="12" t="str">
        <f>IFERROR(IF($A46="","",VLOOKUP($B46,Data!$A$8:$DX$107,64+BG$1,FALSE)),"")</f>
        <v/>
      </c>
      <c r="BH46" s="12" t="str">
        <f>IFERROR(IF($A46="","",VLOOKUP($B46,Data!$A$8:$DX$107,64+BH$1,FALSE)),"")</f>
        <v/>
      </c>
      <c r="BI46" s="12" t="str">
        <f>IFERROR(IF($A46="","",VLOOKUP($B46,Data!$A$8:$DX$107,64+BI$1,FALSE)),"")</f>
        <v/>
      </c>
      <c r="BJ46" s="12" t="str">
        <f>IFERROR(IF($A46="","",VLOOKUP($B46,Data!$A$8:$DX$107,64+BJ$1,FALSE)),"")</f>
        <v/>
      </c>
      <c r="BK46" s="12" t="str">
        <f>IFERROR(IF($A46="","",VLOOKUP($B46,Data!$A$8:$DX$107,64+BK$1,FALSE)),"")</f>
        <v/>
      </c>
      <c r="BL46" s="12" t="str">
        <f>IFERROR(IF($A46="","",VLOOKUP($B46,Data!$A$8:$DX$107,125,FALSE)),"")</f>
        <v/>
      </c>
      <c r="BM46" s="12" t="str">
        <f>IFERROR(IF($A46="","",VLOOKUP($B46,Data!$A$8:$DX$107,126,FALSE)),"")</f>
        <v/>
      </c>
      <c r="BN46" s="31" t="str">
        <f>IFERROR(IF($A46="","",VLOOKUP($B46,Data!$A$8:$DX$107,127,FALSE)),"")</f>
        <v/>
      </c>
      <c r="BO46" s="12" t="str">
        <f>IF(A46="","",IF(B46&lt;=Registrasi!$E$7/2,"Atas",IF(B46&gt;(Registrasi!$E$7+1)/2,"Bawah","Tengah")))</f>
        <v/>
      </c>
      <c r="BP46" s="12" t="str">
        <f t="shared" si="3"/>
        <v/>
      </c>
      <c r="BQ46" s="12" t="str">
        <f t="shared" si="4"/>
        <v/>
      </c>
      <c r="BR46" s="12" t="str">
        <f t="shared" si="5"/>
        <v/>
      </c>
      <c r="BS46" s="12" t="str">
        <f t="shared" si="6"/>
        <v/>
      </c>
      <c r="BT46" s="12" t="str">
        <f t="shared" si="7"/>
        <v/>
      </c>
      <c r="BU46" s="12" t="str">
        <f t="shared" si="8"/>
        <v/>
      </c>
      <c r="BV46" s="12" t="str">
        <f t="shared" si="9"/>
        <v/>
      </c>
      <c r="BW46" s="12" t="str">
        <f t="shared" si="10"/>
        <v/>
      </c>
      <c r="BX46" s="12" t="str">
        <f t="shared" si="11"/>
        <v/>
      </c>
      <c r="BY46" s="12" t="str">
        <f t="shared" si="12"/>
        <v/>
      </c>
      <c r="BZ46" s="12" t="str">
        <f t="shared" si="13"/>
        <v/>
      </c>
      <c r="CA46" s="12" t="str">
        <f t="shared" si="14"/>
        <v/>
      </c>
      <c r="CB46" s="12" t="str">
        <f t="shared" si="15"/>
        <v/>
      </c>
      <c r="CC46" s="12" t="str">
        <f t="shared" si="16"/>
        <v/>
      </c>
      <c r="CD46" s="12" t="str">
        <f t="shared" si="17"/>
        <v/>
      </c>
      <c r="CE46" s="12" t="str">
        <f t="shared" si="18"/>
        <v/>
      </c>
      <c r="CF46" s="12" t="str">
        <f t="shared" si="19"/>
        <v/>
      </c>
      <c r="CG46" s="12" t="str">
        <f t="shared" si="20"/>
        <v/>
      </c>
      <c r="CH46" s="12" t="str">
        <f t="shared" si="21"/>
        <v/>
      </c>
      <c r="CI46" s="12" t="str">
        <f t="shared" si="22"/>
        <v/>
      </c>
      <c r="CJ46" s="12" t="str">
        <f t="shared" si="23"/>
        <v/>
      </c>
      <c r="CK46" s="12" t="str">
        <f t="shared" si="24"/>
        <v/>
      </c>
      <c r="CL46" s="12" t="str">
        <f t="shared" si="25"/>
        <v/>
      </c>
      <c r="CM46" s="12" t="str">
        <f t="shared" si="26"/>
        <v/>
      </c>
      <c r="CN46" s="12" t="str">
        <f t="shared" si="27"/>
        <v/>
      </c>
      <c r="CO46" s="12" t="str">
        <f t="shared" si="28"/>
        <v/>
      </c>
      <c r="CP46" s="12" t="str">
        <f t="shared" si="29"/>
        <v/>
      </c>
      <c r="CQ46" s="12" t="str">
        <f t="shared" si="30"/>
        <v/>
      </c>
      <c r="CR46" s="12" t="str">
        <f t="shared" si="31"/>
        <v/>
      </c>
      <c r="CS46" s="12" t="str">
        <f t="shared" si="32"/>
        <v/>
      </c>
      <c r="CT46" s="12" t="str">
        <f t="shared" si="33"/>
        <v/>
      </c>
      <c r="CU46" s="12" t="str">
        <f t="shared" si="34"/>
        <v/>
      </c>
      <c r="CV46" s="12" t="str">
        <f t="shared" si="35"/>
        <v/>
      </c>
      <c r="CW46" s="12" t="str">
        <f t="shared" si="36"/>
        <v/>
      </c>
      <c r="CX46" s="12" t="str">
        <f t="shared" si="37"/>
        <v/>
      </c>
      <c r="CY46" s="12" t="str">
        <f t="shared" si="38"/>
        <v/>
      </c>
      <c r="CZ46" s="12" t="str">
        <f t="shared" si="39"/>
        <v/>
      </c>
      <c r="DA46" s="12" t="str">
        <f t="shared" si="40"/>
        <v/>
      </c>
      <c r="DB46" s="12" t="str">
        <f t="shared" si="41"/>
        <v/>
      </c>
      <c r="DC46" s="12" t="str">
        <f t="shared" si="42"/>
        <v/>
      </c>
      <c r="DD46" s="12" t="str">
        <f t="shared" si="43"/>
        <v/>
      </c>
      <c r="DE46" s="12" t="str">
        <f t="shared" si="44"/>
        <v/>
      </c>
      <c r="DF46" s="12" t="str">
        <f t="shared" si="45"/>
        <v/>
      </c>
      <c r="DG46" s="12" t="str">
        <f t="shared" si="46"/>
        <v/>
      </c>
      <c r="DH46" s="12" t="str">
        <f t="shared" si="47"/>
        <v/>
      </c>
      <c r="DI46" s="12" t="str">
        <f t="shared" si="48"/>
        <v/>
      </c>
      <c r="DJ46" s="12" t="str">
        <f t="shared" si="49"/>
        <v/>
      </c>
      <c r="DK46" s="12" t="str">
        <f t="shared" si="50"/>
        <v/>
      </c>
      <c r="DL46" s="12" t="str">
        <f t="shared" si="51"/>
        <v/>
      </c>
      <c r="DM46" s="12" t="str">
        <f t="shared" si="52"/>
        <v/>
      </c>
      <c r="DN46" s="12" t="str">
        <f t="shared" si="53"/>
        <v/>
      </c>
      <c r="DO46" s="12" t="str">
        <f t="shared" si="54"/>
        <v/>
      </c>
      <c r="DP46" s="12" t="str">
        <f t="shared" si="55"/>
        <v/>
      </c>
      <c r="DQ46" s="12" t="str">
        <f t="shared" si="56"/>
        <v/>
      </c>
      <c r="DR46" s="12" t="str">
        <f t="shared" si="57"/>
        <v/>
      </c>
      <c r="DS46" s="12" t="str">
        <f t="shared" si="58"/>
        <v/>
      </c>
      <c r="DT46" s="12" t="str">
        <f t="shared" si="59"/>
        <v/>
      </c>
      <c r="DU46" s="12" t="str">
        <f t="shared" si="60"/>
        <v/>
      </c>
      <c r="DV46" s="12" t="str">
        <f t="shared" si="61"/>
        <v/>
      </c>
      <c r="DW46" s="12" t="str">
        <f t="shared" si="62"/>
        <v/>
      </c>
      <c r="DX46" s="12" t="str">
        <f t="shared" si="63"/>
        <v/>
      </c>
      <c r="DY46" s="12" t="str">
        <f t="shared" si="64"/>
        <v/>
      </c>
      <c r="DZ46" s="12" t="str">
        <f t="shared" si="65"/>
        <v/>
      </c>
      <c r="EA46" s="12" t="str">
        <f t="shared" si="66"/>
        <v/>
      </c>
      <c r="EB46" s="12" t="str">
        <f t="shared" si="67"/>
        <v/>
      </c>
      <c r="EC46" s="12" t="str">
        <f t="shared" si="68"/>
        <v/>
      </c>
      <c r="ED46" s="12" t="str">
        <f t="shared" si="69"/>
        <v/>
      </c>
      <c r="EE46" s="12" t="str">
        <f t="shared" si="70"/>
        <v/>
      </c>
      <c r="EF46" s="12" t="str">
        <f t="shared" si="71"/>
        <v/>
      </c>
      <c r="EG46" s="12" t="str">
        <f t="shared" si="72"/>
        <v/>
      </c>
      <c r="EH46" s="12" t="str">
        <f t="shared" si="73"/>
        <v/>
      </c>
      <c r="EI46" s="12" t="str">
        <f t="shared" si="74"/>
        <v/>
      </c>
      <c r="EJ46" s="12" t="str">
        <f t="shared" si="75"/>
        <v/>
      </c>
      <c r="EK46" s="12" t="str">
        <f t="shared" si="76"/>
        <v/>
      </c>
      <c r="EL46" s="12" t="str">
        <f t="shared" si="77"/>
        <v/>
      </c>
      <c r="EM46" s="12" t="str">
        <f t="shared" si="78"/>
        <v/>
      </c>
      <c r="EN46" s="12" t="str">
        <f t="shared" si="79"/>
        <v/>
      </c>
      <c r="EO46" s="12" t="str">
        <f t="shared" si="80"/>
        <v/>
      </c>
      <c r="EP46" s="12" t="str">
        <f t="shared" si="81"/>
        <v/>
      </c>
      <c r="EQ46" s="12" t="str">
        <f t="shared" si="82"/>
        <v/>
      </c>
      <c r="ER46" s="12" t="str">
        <f t="shared" si="83"/>
        <v/>
      </c>
      <c r="ES46" s="12" t="str">
        <f t="shared" si="84"/>
        <v/>
      </c>
      <c r="ET46" s="12" t="str">
        <f t="shared" si="85"/>
        <v/>
      </c>
      <c r="EU46" s="12" t="str">
        <f t="shared" si="86"/>
        <v/>
      </c>
      <c r="EV46" s="12" t="str">
        <f t="shared" si="87"/>
        <v/>
      </c>
      <c r="EW46" s="12" t="str">
        <f t="shared" si="88"/>
        <v/>
      </c>
      <c r="EX46" s="12" t="str">
        <f t="shared" si="89"/>
        <v/>
      </c>
      <c r="EY46" s="12" t="str">
        <f t="shared" si="90"/>
        <v/>
      </c>
      <c r="EZ46" s="12" t="str">
        <f t="shared" si="91"/>
        <v/>
      </c>
      <c r="FA46" s="12" t="str">
        <f t="shared" si="92"/>
        <v/>
      </c>
      <c r="FB46" s="12" t="str">
        <f t="shared" si="93"/>
        <v/>
      </c>
      <c r="FC46" s="12" t="str">
        <f t="shared" si="94"/>
        <v/>
      </c>
      <c r="FD46" s="12" t="str">
        <f t="shared" si="95"/>
        <v/>
      </c>
      <c r="FE46" s="12" t="str">
        <f t="shared" si="96"/>
        <v/>
      </c>
      <c r="FF46" s="12" t="str">
        <f t="shared" si="97"/>
        <v/>
      </c>
      <c r="FG46" s="12" t="str">
        <f t="shared" si="98"/>
        <v/>
      </c>
      <c r="FH46" s="12" t="str">
        <f t="shared" si="99"/>
        <v/>
      </c>
      <c r="FI46" s="12" t="str">
        <f t="shared" si="100"/>
        <v/>
      </c>
      <c r="FJ46" s="12" t="str">
        <f t="shared" si="101"/>
        <v/>
      </c>
      <c r="FK46" s="12" t="str">
        <f t="shared" si="102"/>
        <v/>
      </c>
      <c r="FL46" s="12" t="str">
        <f t="shared" si="103"/>
        <v/>
      </c>
      <c r="FM46" s="12" t="str">
        <f t="shared" si="104"/>
        <v/>
      </c>
      <c r="FN46" s="12" t="str">
        <f t="shared" si="105"/>
        <v/>
      </c>
      <c r="FO46" s="12" t="str">
        <f t="shared" si="106"/>
        <v/>
      </c>
      <c r="FP46" s="12" t="str">
        <f t="shared" si="107"/>
        <v/>
      </c>
      <c r="FQ46" s="12" t="str">
        <f t="shared" si="108"/>
        <v/>
      </c>
      <c r="FR46" s="12" t="str">
        <f t="shared" si="109"/>
        <v/>
      </c>
      <c r="FS46" s="12" t="str">
        <f t="shared" si="110"/>
        <v/>
      </c>
      <c r="FT46" s="12" t="str">
        <f t="shared" si="111"/>
        <v/>
      </c>
      <c r="FU46" s="12" t="str">
        <f t="shared" si="112"/>
        <v/>
      </c>
      <c r="FV46" s="12" t="str">
        <f t="shared" si="113"/>
        <v/>
      </c>
      <c r="FW46" s="12" t="str">
        <f t="shared" si="114"/>
        <v/>
      </c>
      <c r="FX46" s="12" t="str">
        <f t="shared" si="115"/>
        <v/>
      </c>
      <c r="FY46" s="12" t="str">
        <f t="shared" si="116"/>
        <v/>
      </c>
      <c r="FZ46" s="12" t="str">
        <f t="shared" si="117"/>
        <v/>
      </c>
      <c r="GA46" s="12" t="str">
        <f t="shared" si="118"/>
        <v/>
      </c>
      <c r="GB46" s="12" t="str">
        <f t="shared" si="119"/>
        <v/>
      </c>
      <c r="GC46" s="12" t="str">
        <f t="shared" si="120"/>
        <v/>
      </c>
      <c r="GD46" s="12" t="str">
        <f t="shared" si="121"/>
        <v/>
      </c>
      <c r="GE46" s="12" t="str">
        <f t="shared" si="122"/>
        <v/>
      </c>
    </row>
    <row r="47" spans="1:187" x14ac:dyDescent="0.25">
      <c r="A47" t="str">
        <f>Data!B53</f>
        <v/>
      </c>
      <c r="B47" s="12" t="str">
        <f t="shared" si="2"/>
        <v/>
      </c>
      <c r="C47" s="12" t="str">
        <f>IFERROR(IF(Data!B53="","",VLOOKUP(B47,Data!$A$8:$DX$107,3,FALSE)),"")</f>
        <v/>
      </c>
      <c r="D47" s="12" t="str">
        <f>IFERROR(IF($A47="","",VLOOKUP($B47,Data!$A$8:$DX$107,64+D$1,FALSE)),"")</f>
        <v/>
      </c>
      <c r="E47" s="12" t="str">
        <f>IFERROR(IF($A47="","",VLOOKUP($B47,Data!$A$8:$DX$107,64+E$1,FALSE)),"")</f>
        <v/>
      </c>
      <c r="F47" s="12" t="str">
        <f>IFERROR(IF($A47="","",VLOOKUP($B47,Data!$A$8:$DX$107,64+F$1,FALSE)),"")</f>
        <v/>
      </c>
      <c r="G47" s="12" t="str">
        <f>IFERROR(IF($A47="","",VLOOKUP($B47,Data!$A$8:$DX$107,64+G$1,FALSE)),"")</f>
        <v/>
      </c>
      <c r="H47" s="12" t="str">
        <f>IFERROR(IF($A47="","",VLOOKUP($B47,Data!$A$8:$DX$107,64+H$1,FALSE)),"")</f>
        <v/>
      </c>
      <c r="I47" s="12" t="str">
        <f>IFERROR(IF($A47="","",VLOOKUP($B47,Data!$A$8:$DX$107,64+I$1,FALSE)),"")</f>
        <v/>
      </c>
      <c r="J47" s="12" t="str">
        <f>IFERROR(IF($A47="","",VLOOKUP($B47,Data!$A$8:$DX$107,64+J$1,FALSE)),"")</f>
        <v/>
      </c>
      <c r="K47" s="12" t="str">
        <f>IFERROR(IF($A47="","",VLOOKUP($B47,Data!$A$8:$DX$107,64+K$1,FALSE)),"")</f>
        <v/>
      </c>
      <c r="L47" s="12" t="str">
        <f>IFERROR(IF($A47="","",VLOOKUP($B47,Data!$A$8:$DX$107,64+L$1,FALSE)),"")</f>
        <v/>
      </c>
      <c r="M47" s="12" t="str">
        <f>IFERROR(IF($A47="","",VLOOKUP($B47,Data!$A$8:$DX$107,64+M$1,FALSE)),"")</f>
        <v/>
      </c>
      <c r="N47" s="12" t="str">
        <f>IFERROR(IF($A47="","",VLOOKUP($B47,Data!$A$8:$DX$107,64+N$1,FALSE)),"")</f>
        <v/>
      </c>
      <c r="O47" s="12" t="str">
        <f>IFERROR(IF($A47="","",VLOOKUP($B47,Data!$A$8:$DX$107,64+O$1,FALSE)),"")</f>
        <v/>
      </c>
      <c r="P47" s="12" t="str">
        <f>IFERROR(IF($A47="","",VLOOKUP($B47,Data!$A$8:$DX$107,64+P$1,FALSE)),"")</f>
        <v/>
      </c>
      <c r="Q47" s="12" t="str">
        <f>IFERROR(IF($A47="","",VLOOKUP($B47,Data!$A$8:$DX$107,64+Q$1,FALSE)),"")</f>
        <v/>
      </c>
      <c r="R47" s="12" t="str">
        <f>IFERROR(IF($A47="","",VLOOKUP($B47,Data!$A$8:$DX$107,64+R$1,FALSE)),"")</f>
        <v/>
      </c>
      <c r="S47" s="12" t="str">
        <f>IFERROR(IF($A47="","",VLOOKUP($B47,Data!$A$8:$DX$107,64+S$1,FALSE)),"")</f>
        <v/>
      </c>
      <c r="T47" s="12" t="str">
        <f>IFERROR(IF($A47="","",VLOOKUP($B47,Data!$A$8:$DX$107,64+T$1,FALSE)),"")</f>
        <v/>
      </c>
      <c r="U47" s="12" t="str">
        <f>IFERROR(IF($A47="","",VLOOKUP($B47,Data!$A$8:$DX$107,64+U$1,FALSE)),"")</f>
        <v/>
      </c>
      <c r="V47" s="12" t="str">
        <f>IFERROR(IF($A47="","",VLOOKUP($B47,Data!$A$8:$DX$107,64+V$1,FALSE)),"")</f>
        <v/>
      </c>
      <c r="W47" s="12" t="str">
        <f>IFERROR(IF($A47="","",VLOOKUP($B47,Data!$A$8:$DX$107,64+W$1,FALSE)),"")</f>
        <v/>
      </c>
      <c r="X47" s="12" t="str">
        <f>IFERROR(IF($A47="","",VLOOKUP($B47,Data!$A$8:$DX$107,64+X$1,FALSE)),"")</f>
        <v/>
      </c>
      <c r="Y47" s="12" t="str">
        <f>IFERROR(IF($A47="","",VLOOKUP($B47,Data!$A$8:$DX$107,64+Y$1,FALSE)),"")</f>
        <v/>
      </c>
      <c r="Z47" s="12" t="str">
        <f>IFERROR(IF($A47="","",VLOOKUP($B47,Data!$A$8:$DX$107,64+Z$1,FALSE)),"")</f>
        <v/>
      </c>
      <c r="AA47" s="12" t="str">
        <f>IFERROR(IF($A47="","",VLOOKUP($B47,Data!$A$8:$DX$107,64+AA$1,FALSE)),"")</f>
        <v/>
      </c>
      <c r="AB47" s="12" t="str">
        <f>IFERROR(IF($A47="","",VLOOKUP($B47,Data!$A$8:$DX$107,64+AB$1,FALSE)),"")</f>
        <v/>
      </c>
      <c r="AC47" s="12" t="str">
        <f>IFERROR(IF($A47="","",VLOOKUP($B47,Data!$A$8:$DX$107,64+AC$1,FALSE)),"")</f>
        <v/>
      </c>
      <c r="AD47" s="12" t="str">
        <f>IFERROR(IF($A47="","",VLOOKUP($B47,Data!$A$8:$DX$107,64+AD$1,FALSE)),"")</f>
        <v/>
      </c>
      <c r="AE47" s="12" t="str">
        <f>IFERROR(IF($A47="","",VLOOKUP($B47,Data!$A$8:$DX$107,64+AE$1,FALSE)),"")</f>
        <v/>
      </c>
      <c r="AF47" s="12" t="str">
        <f>IFERROR(IF($A47="","",VLOOKUP($B47,Data!$A$8:$DX$107,64+AF$1,FALSE)),"")</f>
        <v/>
      </c>
      <c r="AG47" s="12" t="str">
        <f>IFERROR(IF($A47="","",VLOOKUP($B47,Data!$A$8:$DX$107,64+AG$1,FALSE)),"")</f>
        <v/>
      </c>
      <c r="AH47" s="12" t="str">
        <f>IFERROR(IF($A47="","",VLOOKUP($B47,Data!$A$8:$DX$107,64+AH$1,FALSE)),"")</f>
        <v/>
      </c>
      <c r="AI47" s="12" t="str">
        <f>IFERROR(IF($A47="","",VLOOKUP($B47,Data!$A$8:$DX$107,64+AI$1,FALSE)),"")</f>
        <v/>
      </c>
      <c r="AJ47" s="12" t="str">
        <f>IFERROR(IF($A47="","",VLOOKUP($B47,Data!$A$8:$DX$107,64+AJ$1,FALSE)),"")</f>
        <v/>
      </c>
      <c r="AK47" s="12" t="str">
        <f>IFERROR(IF($A47="","",VLOOKUP($B47,Data!$A$8:$DX$107,64+AK$1,FALSE)),"")</f>
        <v/>
      </c>
      <c r="AL47" s="12" t="str">
        <f>IFERROR(IF($A47="","",VLOOKUP($B47,Data!$A$8:$DX$107,64+AL$1,FALSE)),"")</f>
        <v/>
      </c>
      <c r="AM47" s="12" t="str">
        <f>IFERROR(IF($A47="","",VLOOKUP($B47,Data!$A$8:$DX$107,64+AM$1,FALSE)),"")</f>
        <v/>
      </c>
      <c r="AN47" s="12" t="str">
        <f>IFERROR(IF($A47="","",VLOOKUP($B47,Data!$A$8:$DX$107,64+AN$1,FALSE)),"")</f>
        <v/>
      </c>
      <c r="AO47" s="12" t="str">
        <f>IFERROR(IF($A47="","",VLOOKUP($B47,Data!$A$8:$DX$107,64+AO$1,FALSE)),"")</f>
        <v/>
      </c>
      <c r="AP47" s="12" t="str">
        <f>IFERROR(IF($A47="","",VLOOKUP($B47,Data!$A$8:$DX$107,64+AP$1,FALSE)),"")</f>
        <v/>
      </c>
      <c r="AQ47" s="12" t="str">
        <f>IFERROR(IF($A47="","",VLOOKUP($B47,Data!$A$8:$DX$107,64+AQ$1,FALSE)),"")</f>
        <v/>
      </c>
      <c r="AR47" s="12" t="str">
        <f>IFERROR(IF($A47="","",VLOOKUP($B47,Data!$A$8:$DX$107,64+AR$1,FALSE)),"")</f>
        <v/>
      </c>
      <c r="AS47" s="12" t="str">
        <f>IFERROR(IF($A47="","",VLOOKUP($B47,Data!$A$8:$DX$107,64+AS$1,FALSE)),"")</f>
        <v/>
      </c>
      <c r="AT47" s="12" t="str">
        <f>IFERROR(IF($A47="","",VLOOKUP($B47,Data!$A$8:$DX$107,64+AT$1,FALSE)),"")</f>
        <v/>
      </c>
      <c r="AU47" s="12" t="str">
        <f>IFERROR(IF($A47="","",VLOOKUP($B47,Data!$A$8:$DX$107,64+AU$1,FALSE)),"")</f>
        <v/>
      </c>
      <c r="AV47" s="12" t="str">
        <f>IFERROR(IF($A47="","",VLOOKUP($B47,Data!$A$8:$DX$107,64+AV$1,FALSE)),"")</f>
        <v/>
      </c>
      <c r="AW47" s="12" t="str">
        <f>IFERROR(IF($A47="","",VLOOKUP($B47,Data!$A$8:$DX$107,64+AW$1,FALSE)),"")</f>
        <v/>
      </c>
      <c r="AX47" s="12" t="str">
        <f>IFERROR(IF($A47="","",VLOOKUP($B47,Data!$A$8:$DX$107,64+AX$1,FALSE)),"")</f>
        <v/>
      </c>
      <c r="AY47" s="12" t="str">
        <f>IFERROR(IF($A47="","",VLOOKUP($B47,Data!$A$8:$DX$107,64+AY$1,FALSE)),"")</f>
        <v/>
      </c>
      <c r="AZ47" s="12" t="str">
        <f>IFERROR(IF($A47="","",VLOOKUP($B47,Data!$A$8:$DX$107,64+AZ$1,FALSE)),"")</f>
        <v/>
      </c>
      <c r="BA47" s="12" t="str">
        <f>IFERROR(IF($A47="","",VLOOKUP($B47,Data!$A$8:$DX$107,64+BA$1,FALSE)),"")</f>
        <v/>
      </c>
      <c r="BB47" s="12" t="str">
        <f>IFERROR(IF($A47="","",VLOOKUP($B47,Data!$A$8:$DX$107,64+BB$1,FALSE)),"")</f>
        <v/>
      </c>
      <c r="BC47" s="12" t="str">
        <f>IFERROR(IF($A47="","",VLOOKUP($B47,Data!$A$8:$DX$107,64+BC$1,FALSE)),"")</f>
        <v/>
      </c>
      <c r="BD47" s="12" t="str">
        <f>IFERROR(IF($A47="","",VLOOKUP($B47,Data!$A$8:$DX$107,64+BD$1,FALSE)),"")</f>
        <v/>
      </c>
      <c r="BE47" s="12" t="str">
        <f>IFERROR(IF($A47="","",VLOOKUP($B47,Data!$A$8:$DX$107,64+BE$1,FALSE)),"")</f>
        <v/>
      </c>
      <c r="BF47" s="12" t="str">
        <f>IFERROR(IF($A47="","",VLOOKUP($B47,Data!$A$8:$DX$107,64+BF$1,FALSE)),"")</f>
        <v/>
      </c>
      <c r="BG47" s="12" t="str">
        <f>IFERROR(IF($A47="","",VLOOKUP($B47,Data!$A$8:$DX$107,64+BG$1,FALSE)),"")</f>
        <v/>
      </c>
      <c r="BH47" s="12" t="str">
        <f>IFERROR(IF($A47="","",VLOOKUP($B47,Data!$A$8:$DX$107,64+BH$1,FALSE)),"")</f>
        <v/>
      </c>
      <c r="BI47" s="12" t="str">
        <f>IFERROR(IF($A47="","",VLOOKUP($B47,Data!$A$8:$DX$107,64+BI$1,FALSE)),"")</f>
        <v/>
      </c>
      <c r="BJ47" s="12" t="str">
        <f>IFERROR(IF($A47="","",VLOOKUP($B47,Data!$A$8:$DX$107,64+BJ$1,FALSE)),"")</f>
        <v/>
      </c>
      <c r="BK47" s="12" t="str">
        <f>IFERROR(IF($A47="","",VLOOKUP($B47,Data!$A$8:$DX$107,64+BK$1,FALSE)),"")</f>
        <v/>
      </c>
      <c r="BL47" s="12" t="str">
        <f>IFERROR(IF($A47="","",VLOOKUP($B47,Data!$A$8:$DX$107,125,FALSE)),"")</f>
        <v/>
      </c>
      <c r="BM47" s="12" t="str">
        <f>IFERROR(IF($A47="","",VLOOKUP($B47,Data!$A$8:$DX$107,126,FALSE)),"")</f>
        <v/>
      </c>
      <c r="BN47" s="31" t="str">
        <f>IFERROR(IF($A47="","",VLOOKUP($B47,Data!$A$8:$DX$107,127,FALSE)),"")</f>
        <v/>
      </c>
      <c r="BO47" s="12" t="str">
        <f>IF(A47="","",IF(B47&lt;=Registrasi!$E$7/2,"Atas",IF(B47&gt;(Registrasi!$E$7+1)/2,"Bawah","Tengah")))</f>
        <v/>
      </c>
      <c r="BP47" s="12" t="str">
        <f t="shared" si="3"/>
        <v/>
      </c>
      <c r="BQ47" s="12" t="str">
        <f t="shared" si="4"/>
        <v/>
      </c>
      <c r="BR47" s="12" t="str">
        <f t="shared" si="5"/>
        <v/>
      </c>
      <c r="BS47" s="12" t="str">
        <f t="shared" si="6"/>
        <v/>
      </c>
      <c r="BT47" s="12" t="str">
        <f t="shared" si="7"/>
        <v/>
      </c>
      <c r="BU47" s="12" t="str">
        <f t="shared" si="8"/>
        <v/>
      </c>
      <c r="BV47" s="12" t="str">
        <f t="shared" si="9"/>
        <v/>
      </c>
      <c r="BW47" s="12" t="str">
        <f t="shared" si="10"/>
        <v/>
      </c>
      <c r="BX47" s="12" t="str">
        <f t="shared" si="11"/>
        <v/>
      </c>
      <c r="BY47" s="12" t="str">
        <f t="shared" si="12"/>
        <v/>
      </c>
      <c r="BZ47" s="12" t="str">
        <f t="shared" si="13"/>
        <v/>
      </c>
      <c r="CA47" s="12" t="str">
        <f t="shared" si="14"/>
        <v/>
      </c>
      <c r="CB47" s="12" t="str">
        <f t="shared" si="15"/>
        <v/>
      </c>
      <c r="CC47" s="12" t="str">
        <f t="shared" si="16"/>
        <v/>
      </c>
      <c r="CD47" s="12" t="str">
        <f t="shared" si="17"/>
        <v/>
      </c>
      <c r="CE47" s="12" t="str">
        <f t="shared" si="18"/>
        <v/>
      </c>
      <c r="CF47" s="12" t="str">
        <f t="shared" si="19"/>
        <v/>
      </c>
      <c r="CG47" s="12" t="str">
        <f t="shared" si="20"/>
        <v/>
      </c>
      <c r="CH47" s="12" t="str">
        <f t="shared" si="21"/>
        <v/>
      </c>
      <c r="CI47" s="12" t="str">
        <f t="shared" si="22"/>
        <v/>
      </c>
      <c r="CJ47" s="12" t="str">
        <f t="shared" si="23"/>
        <v/>
      </c>
      <c r="CK47" s="12" t="str">
        <f t="shared" si="24"/>
        <v/>
      </c>
      <c r="CL47" s="12" t="str">
        <f t="shared" si="25"/>
        <v/>
      </c>
      <c r="CM47" s="12" t="str">
        <f t="shared" si="26"/>
        <v/>
      </c>
      <c r="CN47" s="12" t="str">
        <f t="shared" si="27"/>
        <v/>
      </c>
      <c r="CO47" s="12" t="str">
        <f t="shared" si="28"/>
        <v/>
      </c>
      <c r="CP47" s="12" t="str">
        <f t="shared" si="29"/>
        <v/>
      </c>
      <c r="CQ47" s="12" t="str">
        <f t="shared" si="30"/>
        <v/>
      </c>
      <c r="CR47" s="12" t="str">
        <f t="shared" si="31"/>
        <v/>
      </c>
      <c r="CS47" s="12" t="str">
        <f t="shared" si="32"/>
        <v/>
      </c>
      <c r="CT47" s="12" t="str">
        <f t="shared" si="33"/>
        <v/>
      </c>
      <c r="CU47" s="12" t="str">
        <f t="shared" si="34"/>
        <v/>
      </c>
      <c r="CV47" s="12" t="str">
        <f t="shared" si="35"/>
        <v/>
      </c>
      <c r="CW47" s="12" t="str">
        <f t="shared" si="36"/>
        <v/>
      </c>
      <c r="CX47" s="12" t="str">
        <f t="shared" si="37"/>
        <v/>
      </c>
      <c r="CY47" s="12" t="str">
        <f t="shared" si="38"/>
        <v/>
      </c>
      <c r="CZ47" s="12" t="str">
        <f t="shared" si="39"/>
        <v/>
      </c>
      <c r="DA47" s="12" t="str">
        <f t="shared" si="40"/>
        <v/>
      </c>
      <c r="DB47" s="12" t="str">
        <f t="shared" si="41"/>
        <v/>
      </c>
      <c r="DC47" s="12" t="str">
        <f t="shared" si="42"/>
        <v/>
      </c>
      <c r="DD47" s="12" t="str">
        <f t="shared" si="43"/>
        <v/>
      </c>
      <c r="DE47" s="12" t="str">
        <f t="shared" si="44"/>
        <v/>
      </c>
      <c r="DF47" s="12" t="str">
        <f t="shared" si="45"/>
        <v/>
      </c>
      <c r="DG47" s="12" t="str">
        <f t="shared" si="46"/>
        <v/>
      </c>
      <c r="DH47" s="12" t="str">
        <f t="shared" si="47"/>
        <v/>
      </c>
      <c r="DI47" s="12" t="str">
        <f t="shared" si="48"/>
        <v/>
      </c>
      <c r="DJ47" s="12" t="str">
        <f t="shared" si="49"/>
        <v/>
      </c>
      <c r="DK47" s="12" t="str">
        <f t="shared" si="50"/>
        <v/>
      </c>
      <c r="DL47" s="12" t="str">
        <f t="shared" si="51"/>
        <v/>
      </c>
      <c r="DM47" s="12" t="str">
        <f t="shared" si="52"/>
        <v/>
      </c>
      <c r="DN47" s="12" t="str">
        <f t="shared" si="53"/>
        <v/>
      </c>
      <c r="DO47" s="12" t="str">
        <f t="shared" si="54"/>
        <v/>
      </c>
      <c r="DP47" s="12" t="str">
        <f t="shared" si="55"/>
        <v/>
      </c>
      <c r="DQ47" s="12" t="str">
        <f t="shared" si="56"/>
        <v/>
      </c>
      <c r="DR47" s="12" t="str">
        <f t="shared" si="57"/>
        <v/>
      </c>
      <c r="DS47" s="12" t="str">
        <f t="shared" si="58"/>
        <v/>
      </c>
      <c r="DT47" s="12" t="str">
        <f t="shared" si="59"/>
        <v/>
      </c>
      <c r="DU47" s="12" t="str">
        <f t="shared" si="60"/>
        <v/>
      </c>
      <c r="DV47" s="12" t="str">
        <f t="shared" si="61"/>
        <v/>
      </c>
      <c r="DW47" s="12" t="str">
        <f t="shared" si="62"/>
        <v/>
      </c>
      <c r="DX47" s="12" t="str">
        <f t="shared" si="63"/>
        <v/>
      </c>
      <c r="DY47" s="12" t="str">
        <f t="shared" si="64"/>
        <v/>
      </c>
      <c r="DZ47" s="12" t="str">
        <f t="shared" si="65"/>
        <v/>
      </c>
      <c r="EA47" s="12" t="str">
        <f t="shared" si="66"/>
        <v/>
      </c>
      <c r="EB47" s="12" t="str">
        <f t="shared" si="67"/>
        <v/>
      </c>
      <c r="EC47" s="12" t="str">
        <f t="shared" si="68"/>
        <v/>
      </c>
      <c r="ED47" s="12" t="str">
        <f t="shared" si="69"/>
        <v/>
      </c>
      <c r="EE47" s="12" t="str">
        <f t="shared" si="70"/>
        <v/>
      </c>
      <c r="EF47" s="12" t="str">
        <f t="shared" si="71"/>
        <v/>
      </c>
      <c r="EG47" s="12" t="str">
        <f t="shared" si="72"/>
        <v/>
      </c>
      <c r="EH47" s="12" t="str">
        <f t="shared" si="73"/>
        <v/>
      </c>
      <c r="EI47" s="12" t="str">
        <f t="shared" si="74"/>
        <v/>
      </c>
      <c r="EJ47" s="12" t="str">
        <f t="shared" si="75"/>
        <v/>
      </c>
      <c r="EK47" s="12" t="str">
        <f t="shared" si="76"/>
        <v/>
      </c>
      <c r="EL47" s="12" t="str">
        <f t="shared" si="77"/>
        <v/>
      </c>
      <c r="EM47" s="12" t="str">
        <f t="shared" si="78"/>
        <v/>
      </c>
      <c r="EN47" s="12" t="str">
        <f t="shared" si="79"/>
        <v/>
      </c>
      <c r="EO47" s="12" t="str">
        <f t="shared" si="80"/>
        <v/>
      </c>
      <c r="EP47" s="12" t="str">
        <f t="shared" si="81"/>
        <v/>
      </c>
      <c r="EQ47" s="12" t="str">
        <f t="shared" si="82"/>
        <v/>
      </c>
      <c r="ER47" s="12" t="str">
        <f t="shared" si="83"/>
        <v/>
      </c>
      <c r="ES47" s="12" t="str">
        <f t="shared" si="84"/>
        <v/>
      </c>
      <c r="ET47" s="12" t="str">
        <f t="shared" si="85"/>
        <v/>
      </c>
      <c r="EU47" s="12" t="str">
        <f t="shared" si="86"/>
        <v/>
      </c>
      <c r="EV47" s="12" t="str">
        <f t="shared" si="87"/>
        <v/>
      </c>
      <c r="EW47" s="12" t="str">
        <f t="shared" si="88"/>
        <v/>
      </c>
      <c r="EX47" s="12" t="str">
        <f t="shared" si="89"/>
        <v/>
      </c>
      <c r="EY47" s="12" t="str">
        <f t="shared" si="90"/>
        <v/>
      </c>
      <c r="EZ47" s="12" t="str">
        <f t="shared" si="91"/>
        <v/>
      </c>
      <c r="FA47" s="12" t="str">
        <f t="shared" si="92"/>
        <v/>
      </c>
      <c r="FB47" s="12" t="str">
        <f t="shared" si="93"/>
        <v/>
      </c>
      <c r="FC47" s="12" t="str">
        <f t="shared" si="94"/>
        <v/>
      </c>
      <c r="FD47" s="12" t="str">
        <f t="shared" si="95"/>
        <v/>
      </c>
      <c r="FE47" s="12" t="str">
        <f t="shared" si="96"/>
        <v/>
      </c>
      <c r="FF47" s="12" t="str">
        <f t="shared" si="97"/>
        <v/>
      </c>
      <c r="FG47" s="12" t="str">
        <f t="shared" si="98"/>
        <v/>
      </c>
      <c r="FH47" s="12" t="str">
        <f t="shared" si="99"/>
        <v/>
      </c>
      <c r="FI47" s="12" t="str">
        <f t="shared" si="100"/>
        <v/>
      </c>
      <c r="FJ47" s="12" t="str">
        <f t="shared" si="101"/>
        <v/>
      </c>
      <c r="FK47" s="12" t="str">
        <f t="shared" si="102"/>
        <v/>
      </c>
      <c r="FL47" s="12" t="str">
        <f t="shared" si="103"/>
        <v/>
      </c>
      <c r="FM47" s="12" t="str">
        <f t="shared" si="104"/>
        <v/>
      </c>
      <c r="FN47" s="12" t="str">
        <f t="shared" si="105"/>
        <v/>
      </c>
      <c r="FO47" s="12" t="str">
        <f t="shared" si="106"/>
        <v/>
      </c>
      <c r="FP47" s="12" t="str">
        <f t="shared" si="107"/>
        <v/>
      </c>
      <c r="FQ47" s="12" t="str">
        <f t="shared" si="108"/>
        <v/>
      </c>
      <c r="FR47" s="12" t="str">
        <f t="shared" si="109"/>
        <v/>
      </c>
      <c r="FS47" s="12" t="str">
        <f t="shared" si="110"/>
        <v/>
      </c>
      <c r="FT47" s="12" t="str">
        <f t="shared" si="111"/>
        <v/>
      </c>
      <c r="FU47" s="12" t="str">
        <f t="shared" si="112"/>
        <v/>
      </c>
      <c r="FV47" s="12" t="str">
        <f t="shared" si="113"/>
        <v/>
      </c>
      <c r="FW47" s="12" t="str">
        <f t="shared" si="114"/>
        <v/>
      </c>
      <c r="FX47" s="12" t="str">
        <f t="shared" si="115"/>
        <v/>
      </c>
      <c r="FY47" s="12" t="str">
        <f t="shared" si="116"/>
        <v/>
      </c>
      <c r="FZ47" s="12" t="str">
        <f t="shared" si="117"/>
        <v/>
      </c>
      <c r="GA47" s="12" t="str">
        <f t="shared" si="118"/>
        <v/>
      </c>
      <c r="GB47" s="12" t="str">
        <f t="shared" si="119"/>
        <v/>
      </c>
      <c r="GC47" s="12" t="str">
        <f t="shared" si="120"/>
        <v/>
      </c>
      <c r="GD47" s="12" t="str">
        <f t="shared" si="121"/>
        <v/>
      </c>
      <c r="GE47" s="12" t="str">
        <f t="shared" si="122"/>
        <v/>
      </c>
    </row>
    <row r="48" spans="1:187" x14ac:dyDescent="0.25">
      <c r="A48" t="str">
        <f>Data!B54</f>
        <v/>
      </c>
      <c r="B48" s="12" t="str">
        <f t="shared" si="2"/>
        <v/>
      </c>
      <c r="C48" s="12" t="str">
        <f>IFERROR(IF(Data!B54="","",VLOOKUP(B48,Data!$A$8:$DX$107,3,FALSE)),"")</f>
        <v/>
      </c>
      <c r="D48" s="12" t="str">
        <f>IFERROR(IF($A48="","",VLOOKUP($B48,Data!$A$8:$DX$107,64+D$1,FALSE)),"")</f>
        <v/>
      </c>
      <c r="E48" s="12" t="str">
        <f>IFERROR(IF($A48="","",VLOOKUP($B48,Data!$A$8:$DX$107,64+E$1,FALSE)),"")</f>
        <v/>
      </c>
      <c r="F48" s="12" t="str">
        <f>IFERROR(IF($A48="","",VLOOKUP($B48,Data!$A$8:$DX$107,64+F$1,FALSE)),"")</f>
        <v/>
      </c>
      <c r="G48" s="12" t="str">
        <f>IFERROR(IF($A48="","",VLOOKUP($B48,Data!$A$8:$DX$107,64+G$1,FALSE)),"")</f>
        <v/>
      </c>
      <c r="H48" s="12" t="str">
        <f>IFERROR(IF($A48="","",VLOOKUP($B48,Data!$A$8:$DX$107,64+H$1,FALSE)),"")</f>
        <v/>
      </c>
      <c r="I48" s="12" t="str">
        <f>IFERROR(IF($A48="","",VLOOKUP($B48,Data!$A$8:$DX$107,64+I$1,FALSE)),"")</f>
        <v/>
      </c>
      <c r="J48" s="12" t="str">
        <f>IFERROR(IF($A48="","",VLOOKUP($B48,Data!$A$8:$DX$107,64+J$1,FALSE)),"")</f>
        <v/>
      </c>
      <c r="K48" s="12" t="str">
        <f>IFERROR(IF($A48="","",VLOOKUP($B48,Data!$A$8:$DX$107,64+K$1,FALSE)),"")</f>
        <v/>
      </c>
      <c r="L48" s="12" t="str">
        <f>IFERROR(IF($A48="","",VLOOKUP($B48,Data!$A$8:$DX$107,64+L$1,FALSE)),"")</f>
        <v/>
      </c>
      <c r="M48" s="12" t="str">
        <f>IFERROR(IF($A48="","",VLOOKUP($B48,Data!$A$8:$DX$107,64+M$1,FALSE)),"")</f>
        <v/>
      </c>
      <c r="N48" s="12" t="str">
        <f>IFERROR(IF($A48="","",VLOOKUP($B48,Data!$A$8:$DX$107,64+N$1,FALSE)),"")</f>
        <v/>
      </c>
      <c r="O48" s="12" t="str">
        <f>IFERROR(IF($A48="","",VLOOKUP($B48,Data!$A$8:$DX$107,64+O$1,FALSE)),"")</f>
        <v/>
      </c>
      <c r="P48" s="12" t="str">
        <f>IFERROR(IF($A48="","",VLOOKUP($B48,Data!$A$8:$DX$107,64+P$1,FALSE)),"")</f>
        <v/>
      </c>
      <c r="Q48" s="12" t="str">
        <f>IFERROR(IF($A48="","",VLOOKUP($B48,Data!$A$8:$DX$107,64+Q$1,FALSE)),"")</f>
        <v/>
      </c>
      <c r="R48" s="12" t="str">
        <f>IFERROR(IF($A48="","",VLOOKUP($B48,Data!$A$8:$DX$107,64+R$1,FALSE)),"")</f>
        <v/>
      </c>
      <c r="S48" s="12" t="str">
        <f>IFERROR(IF($A48="","",VLOOKUP($B48,Data!$A$8:$DX$107,64+S$1,FALSE)),"")</f>
        <v/>
      </c>
      <c r="T48" s="12" t="str">
        <f>IFERROR(IF($A48="","",VLOOKUP($B48,Data!$A$8:$DX$107,64+T$1,FALSE)),"")</f>
        <v/>
      </c>
      <c r="U48" s="12" t="str">
        <f>IFERROR(IF($A48="","",VLOOKUP($B48,Data!$A$8:$DX$107,64+U$1,FALSE)),"")</f>
        <v/>
      </c>
      <c r="V48" s="12" t="str">
        <f>IFERROR(IF($A48="","",VLOOKUP($B48,Data!$A$8:$DX$107,64+V$1,FALSE)),"")</f>
        <v/>
      </c>
      <c r="W48" s="12" t="str">
        <f>IFERROR(IF($A48="","",VLOOKUP($B48,Data!$A$8:$DX$107,64+W$1,FALSE)),"")</f>
        <v/>
      </c>
      <c r="X48" s="12" t="str">
        <f>IFERROR(IF($A48="","",VLOOKUP($B48,Data!$A$8:$DX$107,64+X$1,FALSE)),"")</f>
        <v/>
      </c>
      <c r="Y48" s="12" t="str">
        <f>IFERROR(IF($A48="","",VLOOKUP($B48,Data!$A$8:$DX$107,64+Y$1,FALSE)),"")</f>
        <v/>
      </c>
      <c r="Z48" s="12" t="str">
        <f>IFERROR(IF($A48="","",VLOOKUP($B48,Data!$A$8:$DX$107,64+Z$1,FALSE)),"")</f>
        <v/>
      </c>
      <c r="AA48" s="12" t="str">
        <f>IFERROR(IF($A48="","",VLOOKUP($B48,Data!$A$8:$DX$107,64+AA$1,FALSE)),"")</f>
        <v/>
      </c>
      <c r="AB48" s="12" t="str">
        <f>IFERROR(IF($A48="","",VLOOKUP($B48,Data!$A$8:$DX$107,64+AB$1,FALSE)),"")</f>
        <v/>
      </c>
      <c r="AC48" s="12" t="str">
        <f>IFERROR(IF($A48="","",VLOOKUP($B48,Data!$A$8:$DX$107,64+AC$1,FALSE)),"")</f>
        <v/>
      </c>
      <c r="AD48" s="12" t="str">
        <f>IFERROR(IF($A48="","",VLOOKUP($B48,Data!$A$8:$DX$107,64+AD$1,FALSE)),"")</f>
        <v/>
      </c>
      <c r="AE48" s="12" t="str">
        <f>IFERROR(IF($A48="","",VLOOKUP($B48,Data!$A$8:$DX$107,64+AE$1,FALSE)),"")</f>
        <v/>
      </c>
      <c r="AF48" s="12" t="str">
        <f>IFERROR(IF($A48="","",VLOOKUP($B48,Data!$A$8:$DX$107,64+AF$1,FALSE)),"")</f>
        <v/>
      </c>
      <c r="AG48" s="12" t="str">
        <f>IFERROR(IF($A48="","",VLOOKUP($B48,Data!$A$8:$DX$107,64+AG$1,FALSE)),"")</f>
        <v/>
      </c>
      <c r="AH48" s="12" t="str">
        <f>IFERROR(IF($A48="","",VLOOKUP($B48,Data!$A$8:$DX$107,64+AH$1,FALSE)),"")</f>
        <v/>
      </c>
      <c r="AI48" s="12" t="str">
        <f>IFERROR(IF($A48="","",VLOOKUP($B48,Data!$A$8:$DX$107,64+AI$1,FALSE)),"")</f>
        <v/>
      </c>
      <c r="AJ48" s="12" t="str">
        <f>IFERROR(IF($A48="","",VLOOKUP($B48,Data!$A$8:$DX$107,64+AJ$1,FALSE)),"")</f>
        <v/>
      </c>
      <c r="AK48" s="12" t="str">
        <f>IFERROR(IF($A48="","",VLOOKUP($B48,Data!$A$8:$DX$107,64+AK$1,FALSE)),"")</f>
        <v/>
      </c>
      <c r="AL48" s="12" t="str">
        <f>IFERROR(IF($A48="","",VLOOKUP($B48,Data!$A$8:$DX$107,64+AL$1,FALSE)),"")</f>
        <v/>
      </c>
      <c r="AM48" s="12" t="str">
        <f>IFERROR(IF($A48="","",VLOOKUP($B48,Data!$A$8:$DX$107,64+AM$1,FALSE)),"")</f>
        <v/>
      </c>
      <c r="AN48" s="12" t="str">
        <f>IFERROR(IF($A48="","",VLOOKUP($B48,Data!$A$8:$DX$107,64+AN$1,FALSE)),"")</f>
        <v/>
      </c>
      <c r="AO48" s="12" t="str">
        <f>IFERROR(IF($A48="","",VLOOKUP($B48,Data!$A$8:$DX$107,64+AO$1,FALSE)),"")</f>
        <v/>
      </c>
      <c r="AP48" s="12" t="str">
        <f>IFERROR(IF($A48="","",VLOOKUP($B48,Data!$A$8:$DX$107,64+AP$1,FALSE)),"")</f>
        <v/>
      </c>
      <c r="AQ48" s="12" t="str">
        <f>IFERROR(IF($A48="","",VLOOKUP($B48,Data!$A$8:$DX$107,64+AQ$1,FALSE)),"")</f>
        <v/>
      </c>
      <c r="AR48" s="12" t="str">
        <f>IFERROR(IF($A48="","",VLOOKUP($B48,Data!$A$8:$DX$107,64+AR$1,FALSE)),"")</f>
        <v/>
      </c>
      <c r="AS48" s="12" t="str">
        <f>IFERROR(IF($A48="","",VLOOKUP($B48,Data!$A$8:$DX$107,64+AS$1,FALSE)),"")</f>
        <v/>
      </c>
      <c r="AT48" s="12" t="str">
        <f>IFERROR(IF($A48="","",VLOOKUP($B48,Data!$A$8:$DX$107,64+AT$1,FALSE)),"")</f>
        <v/>
      </c>
      <c r="AU48" s="12" t="str">
        <f>IFERROR(IF($A48="","",VLOOKUP($B48,Data!$A$8:$DX$107,64+AU$1,FALSE)),"")</f>
        <v/>
      </c>
      <c r="AV48" s="12" t="str">
        <f>IFERROR(IF($A48="","",VLOOKUP($B48,Data!$A$8:$DX$107,64+AV$1,FALSE)),"")</f>
        <v/>
      </c>
      <c r="AW48" s="12" t="str">
        <f>IFERROR(IF($A48="","",VLOOKUP($B48,Data!$A$8:$DX$107,64+AW$1,FALSE)),"")</f>
        <v/>
      </c>
      <c r="AX48" s="12" t="str">
        <f>IFERROR(IF($A48="","",VLOOKUP($B48,Data!$A$8:$DX$107,64+AX$1,FALSE)),"")</f>
        <v/>
      </c>
      <c r="AY48" s="12" t="str">
        <f>IFERROR(IF($A48="","",VLOOKUP($B48,Data!$A$8:$DX$107,64+AY$1,FALSE)),"")</f>
        <v/>
      </c>
      <c r="AZ48" s="12" t="str">
        <f>IFERROR(IF($A48="","",VLOOKUP($B48,Data!$A$8:$DX$107,64+AZ$1,FALSE)),"")</f>
        <v/>
      </c>
      <c r="BA48" s="12" t="str">
        <f>IFERROR(IF($A48="","",VLOOKUP($B48,Data!$A$8:$DX$107,64+BA$1,FALSE)),"")</f>
        <v/>
      </c>
      <c r="BB48" s="12" t="str">
        <f>IFERROR(IF($A48="","",VLOOKUP($B48,Data!$A$8:$DX$107,64+BB$1,FALSE)),"")</f>
        <v/>
      </c>
      <c r="BC48" s="12" t="str">
        <f>IFERROR(IF($A48="","",VLOOKUP($B48,Data!$A$8:$DX$107,64+BC$1,FALSE)),"")</f>
        <v/>
      </c>
      <c r="BD48" s="12" t="str">
        <f>IFERROR(IF($A48="","",VLOOKUP($B48,Data!$A$8:$DX$107,64+BD$1,FALSE)),"")</f>
        <v/>
      </c>
      <c r="BE48" s="12" t="str">
        <f>IFERROR(IF($A48="","",VLOOKUP($B48,Data!$A$8:$DX$107,64+BE$1,FALSE)),"")</f>
        <v/>
      </c>
      <c r="BF48" s="12" t="str">
        <f>IFERROR(IF($A48="","",VLOOKUP($B48,Data!$A$8:$DX$107,64+BF$1,FALSE)),"")</f>
        <v/>
      </c>
      <c r="BG48" s="12" t="str">
        <f>IFERROR(IF($A48="","",VLOOKUP($B48,Data!$A$8:$DX$107,64+BG$1,FALSE)),"")</f>
        <v/>
      </c>
      <c r="BH48" s="12" t="str">
        <f>IFERROR(IF($A48="","",VLOOKUP($B48,Data!$A$8:$DX$107,64+BH$1,FALSE)),"")</f>
        <v/>
      </c>
      <c r="BI48" s="12" t="str">
        <f>IFERROR(IF($A48="","",VLOOKUP($B48,Data!$A$8:$DX$107,64+BI$1,FALSE)),"")</f>
        <v/>
      </c>
      <c r="BJ48" s="12" t="str">
        <f>IFERROR(IF($A48="","",VLOOKUP($B48,Data!$A$8:$DX$107,64+BJ$1,FALSE)),"")</f>
        <v/>
      </c>
      <c r="BK48" s="12" t="str">
        <f>IFERROR(IF($A48="","",VLOOKUP($B48,Data!$A$8:$DX$107,64+BK$1,FALSE)),"")</f>
        <v/>
      </c>
      <c r="BL48" s="12" t="str">
        <f>IFERROR(IF($A48="","",VLOOKUP($B48,Data!$A$8:$DX$107,125,FALSE)),"")</f>
        <v/>
      </c>
      <c r="BM48" s="12" t="str">
        <f>IFERROR(IF($A48="","",VLOOKUP($B48,Data!$A$8:$DX$107,126,FALSE)),"")</f>
        <v/>
      </c>
      <c r="BN48" s="31" t="str">
        <f>IFERROR(IF($A48="","",VLOOKUP($B48,Data!$A$8:$DX$107,127,FALSE)),"")</f>
        <v/>
      </c>
      <c r="BO48" s="12" t="str">
        <f>IF(A48="","",IF(B48&lt;=Registrasi!$E$7/2,"Atas",IF(B48&gt;(Registrasi!$E$7+1)/2,"Bawah","Tengah")))</f>
        <v/>
      </c>
      <c r="BP48" s="12" t="str">
        <f t="shared" si="3"/>
        <v/>
      </c>
      <c r="BQ48" s="12" t="str">
        <f t="shared" si="4"/>
        <v/>
      </c>
      <c r="BR48" s="12" t="str">
        <f t="shared" si="5"/>
        <v/>
      </c>
      <c r="BS48" s="12" t="str">
        <f t="shared" si="6"/>
        <v/>
      </c>
      <c r="BT48" s="12" t="str">
        <f t="shared" si="7"/>
        <v/>
      </c>
      <c r="BU48" s="12" t="str">
        <f t="shared" si="8"/>
        <v/>
      </c>
      <c r="BV48" s="12" t="str">
        <f t="shared" si="9"/>
        <v/>
      </c>
      <c r="BW48" s="12" t="str">
        <f t="shared" si="10"/>
        <v/>
      </c>
      <c r="BX48" s="12" t="str">
        <f t="shared" si="11"/>
        <v/>
      </c>
      <c r="BY48" s="12" t="str">
        <f t="shared" si="12"/>
        <v/>
      </c>
      <c r="BZ48" s="12" t="str">
        <f t="shared" si="13"/>
        <v/>
      </c>
      <c r="CA48" s="12" t="str">
        <f t="shared" si="14"/>
        <v/>
      </c>
      <c r="CB48" s="12" t="str">
        <f t="shared" si="15"/>
        <v/>
      </c>
      <c r="CC48" s="12" t="str">
        <f t="shared" si="16"/>
        <v/>
      </c>
      <c r="CD48" s="12" t="str">
        <f t="shared" si="17"/>
        <v/>
      </c>
      <c r="CE48" s="12" t="str">
        <f t="shared" si="18"/>
        <v/>
      </c>
      <c r="CF48" s="12" t="str">
        <f t="shared" si="19"/>
        <v/>
      </c>
      <c r="CG48" s="12" t="str">
        <f t="shared" si="20"/>
        <v/>
      </c>
      <c r="CH48" s="12" t="str">
        <f t="shared" si="21"/>
        <v/>
      </c>
      <c r="CI48" s="12" t="str">
        <f t="shared" si="22"/>
        <v/>
      </c>
      <c r="CJ48" s="12" t="str">
        <f t="shared" si="23"/>
        <v/>
      </c>
      <c r="CK48" s="12" t="str">
        <f t="shared" si="24"/>
        <v/>
      </c>
      <c r="CL48" s="12" t="str">
        <f t="shared" si="25"/>
        <v/>
      </c>
      <c r="CM48" s="12" t="str">
        <f t="shared" si="26"/>
        <v/>
      </c>
      <c r="CN48" s="12" t="str">
        <f t="shared" si="27"/>
        <v/>
      </c>
      <c r="CO48" s="12" t="str">
        <f t="shared" si="28"/>
        <v/>
      </c>
      <c r="CP48" s="12" t="str">
        <f t="shared" si="29"/>
        <v/>
      </c>
      <c r="CQ48" s="12" t="str">
        <f t="shared" si="30"/>
        <v/>
      </c>
      <c r="CR48" s="12" t="str">
        <f t="shared" si="31"/>
        <v/>
      </c>
      <c r="CS48" s="12" t="str">
        <f t="shared" si="32"/>
        <v/>
      </c>
      <c r="CT48" s="12" t="str">
        <f t="shared" si="33"/>
        <v/>
      </c>
      <c r="CU48" s="12" t="str">
        <f t="shared" si="34"/>
        <v/>
      </c>
      <c r="CV48" s="12" t="str">
        <f t="shared" si="35"/>
        <v/>
      </c>
      <c r="CW48" s="12" t="str">
        <f t="shared" si="36"/>
        <v/>
      </c>
      <c r="CX48" s="12" t="str">
        <f t="shared" si="37"/>
        <v/>
      </c>
      <c r="CY48" s="12" t="str">
        <f t="shared" si="38"/>
        <v/>
      </c>
      <c r="CZ48" s="12" t="str">
        <f t="shared" si="39"/>
        <v/>
      </c>
      <c r="DA48" s="12" t="str">
        <f t="shared" si="40"/>
        <v/>
      </c>
      <c r="DB48" s="12" t="str">
        <f t="shared" si="41"/>
        <v/>
      </c>
      <c r="DC48" s="12" t="str">
        <f t="shared" si="42"/>
        <v/>
      </c>
      <c r="DD48" s="12" t="str">
        <f t="shared" si="43"/>
        <v/>
      </c>
      <c r="DE48" s="12" t="str">
        <f t="shared" si="44"/>
        <v/>
      </c>
      <c r="DF48" s="12" t="str">
        <f t="shared" si="45"/>
        <v/>
      </c>
      <c r="DG48" s="12" t="str">
        <f t="shared" si="46"/>
        <v/>
      </c>
      <c r="DH48" s="12" t="str">
        <f t="shared" si="47"/>
        <v/>
      </c>
      <c r="DI48" s="12" t="str">
        <f t="shared" si="48"/>
        <v/>
      </c>
      <c r="DJ48" s="12" t="str">
        <f t="shared" si="49"/>
        <v/>
      </c>
      <c r="DK48" s="12" t="str">
        <f t="shared" si="50"/>
        <v/>
      </c>
      <c r="DL48" s="12" t="str">
        <f t="shared" si="51"/>
        <v/>
      </c>
      <c r="DM48" s="12" t="str">
        <f t="shared" si="52"/>
        <v/>
      </c>
      <c r="DN48" s="12" t="str">
        <f t="shared" si="53"/>
        <v/>
      </c>
      <c r="DO48" s="12" t="str">
        <f t="shared" si="54"/>
        <v/>
      </c>
      <c r="DP48" s="12" t="str">
        <f t="shared" si="55"/>
        <v/>
      </c>
      <c r="DQ48" s="12" t="str">
        <f t="shared" si="56"/>
        <v/>
      </c>
      <c r="DR48" s="12" t="str">
        <f t="shared" si="57"/>
        <v/>
      </c>
      <c r="DS48" s="12" t="str">
        <f t="shared" si="58"/>
        <v/>
      </c>
      <c r="DT48" s="12" t="str">
        <f t="shared" si="59"/>
        <v/>
      </c>
      <c r="DU48" s="12" t="str">
        <f t="shared" si="60"/>
        <v/>
      </c>
      <c r="DV48" s="12" t="str">
        <f t="shared" si="61"/>
        <v/>
      </c>
      <c r="DW48" s="12" t="str">
        <f t="shared" si="62"/>
        <v/>
      </c>
      <c r="DX48" s="12" t="str">
        <f t="shared" si="63"/>
        <v/>
      </c>
      <c r="DY48" s="12" t="str">
        <f t="shared" si="64"/>
        <v/>
      </c>
      <c r="DZ48" s="12" t="str">
        <f t="shared" si="65"/>
        <v/>
      </c>
      <c r="EA48" s="12" t="str">
        <f t="shared" si="66"/>
        <v/>
      </c>
      <c r="EB48" s="12" t="str">
        <f t="shared" si="67"/>
        <v/>
      </c>
      <c r="EC48" s="12" t="str">
        <f t="shared" si="68"/>
        <v/>
      </c>
      <c r="ED48" s="12" t="str">
        <f t="shared" si="69"/>
        <v/>
      </c>
      <c r="EE48" s="12" t="str">
        <f t="shared" si="70"/>
        <v/>
      </c>
      <c r="EF48" s="12" t="str">
        <f t="shared" si="71"/>
        <v/>
      </c>
      <c r="EG48" s="12" t="str">
        <f t="shared" si="72"/>
        <v/>
      </c>
      <c r="EH48" s="12" t="str">
        <f t="shared" si="73"/>
        <v/>
      </c>
      <c r="EI48" s="12" t="str">
        <f t="shared" si="74"/>
        <v/>
      </c>
      <c r="EJ48" s="12" t="str">
        <f t="shared" si="75"/>
        <v/>
      </c>
      <c r="EK48" s="12" t="str">
        <f t="shared" si="76"/>
        <v/>
      </c>
      <c r="EL48" s="12" t="str">
        <f t="shared" si="77"/>
        <v/>
      </c>
      <c r="EM48" s="12" t="str">
        <f t="shared" si="78"/>
        <v/>
      </c>
      <c r="EN48" s="12" t="str">
        <f t="shared" si="79"/>
        <v/>
      </c>
      <c r="EO48" s="12" t="str">
        <f t="shared" si="80"/>
        <v/>
      </c>
      <c r="EP48" s="12" t="str">
        <f t="shared" si="81"/>
        <v/>
      </c>
      <c r="EQ48" s="12" t="str">
        <f t="shared" si="82"/>
        <v/>
      </c>
      <c r="ER48" s="12" t="str">
        <f t="shared" si="83"/>
        <v/>
      </c>
      <c r="ES48" s="12" t="str">
        <f t="shared" si="84"/>
        <v/>
      </c>
      <c r="ET48" s="12" t="str">
        <f t="shared" si="85"/>
        <v/>
      </c>
      <c r="EU48" s="12" t="str">
        <f t="shared" si="86"/>
        <v/>
      </c>
      <c r="EV48" s="12" t="str">
        <f t="shared" si="87"/>
        <v/>
      </c>
      <c r="EW48" s="12" t="str">
        <f t="shared" si="88"/>
        <v/>
      </c>
      <c r="EX48" s="12" t="str">
        <f t="shared" si="89"/>
        <v/>
      </c>
      <c r="EY48" s="12" t="str">
        <f t="shared" si="90"/>
        <v/>
      </c>
      <c r="EZ48" s="12" t="str">
        <f t="shared" si="91"/>
        <v/>
      </c>
      <c r="FA48" s="12" t="str">
        <f t="shared" si="92"/>
        <v/>
      </c>
      <c r="FB48" s="12" t="str">
        <f t="shared" si="93"/>
        <v/>
      </c>
      <c r="FC48" s="12" t="str">
        <f t="shared" si="94"/>
        <v/>
      </c>
      <c r="FD48" s="12" t="str">
        <f t="shared" si="95"/>
        <v/>
      </c>
      <c r="FE48" s="12" t="str">
        <f t="shared" si="96"/>
        <v/>
      </c>
      <c r="FF48" s="12" t="str">
        <f t="shared" si="97"/>
        <v/>
      </c>
      <c r="FG48" s="12" t="str">
        <f t="shared" si="98"/>
        <v/>
      </c>
      <c r="FH48" s="12" t="str">
        <f t="shared" si="99"/>
        <v/>
      </c>
      <c r="FI48" s="12" t="str">
        <f t="shared" si="100"/>
        <v/>
      </c>
      <c r="FJ48" s="12" t="str">
        <f t="shared" si="101"/>
        <v/>
      </c>
      <c r="FK48" s="12" t="str">
        <f t="shared" si="102"/>
        <v/>
      </c>
      <c r="FL48" s="12" t="str">
        <f t="shared" si="103"/>
        <v/>
      </c>
      <c r="FM48" s="12" t="str">
        <f t="shared" si="104"/>
        <v/>
      </c>
      <c r="FN48" s="12" t="str">
        <f t="shared" si="105"/>
        <v/>
      </c>
      <c r="FO48" s="12" t="str">
        <f t="shared" si="106"/>
        <v/>
      </c>
      <c r="FP48" s="12" t="str">
        <f t="shared" si="107"/>
        <v/>
      </c>
      <c r="FQ48" s="12" t="str">
        <f t="shared" si="108"/>
        <v/>
      </c>
      <c r="FR48" s="12" t="str">
        <f t="shared" si="109"/>
        <v/>
      </c>
      <c r="FS48" s="12" t="str">
        <f t="shared" si="110"/>
        <v/>
      </c>
      <c r="FT48" s="12" t="str">
        <f t="shared" si="111"/>
        <v/>
      </c>
      <c r="FU48" s="12" t="str">
        <f t="shared" si="112"/>
        <v/>
      </c>
      <c r="FV48" s="12" t="str">
        <f t="shared" si="113"/>
        <v/>
      </c>
      <c r="FW48" s="12" t="str">
        <f t="shared" si="114"/>
        <v/>
      </c>
      <c r="FX48" s="12" t="str">
        <f t="shared" si="115"/>
        <v/>
      </c>
      <c r="FY48" s="12" t="str">
        <f t="shared" si="116"/>
        <v/>
      </c>
      <c r="FZ48" s="12" t="str">
        <f t="shared" si="117"/>
        <v/>
      </c>
      <c r="GA48" s="12" t="str">
        <f t="shared" si="118"/>
        <v/>
      </c>
      <c r="GB48" s="12" t="str">
        <f t="shared" si="119"/>
        <v/>
      </c>
      <c r="GC48" s="12" t="str">
        <f t="shared" si="120"/>
        <v/>
      </c>
      <c r="GD48" s="12" t="str">
        <f t="shared" si="121"/>
        <v/>
      </c>
      <c r="GE48" s="12" t="str">
        <f t="shared" si="122"/>
        <v/>
      </c>
    </row>
    <row r="49" spans="1:187" x14ac:dyDescent="0.25">
      <c r="A49" t="str">
        <f>Data!B55</f>
        <v/>
      </c>
      <c r="B49" s="12" t="str">
        <f t="shared" si="2"/>
        <v/>
      </c>
      <c r="C49" s="12" t="str">
        <f>IFERROR(IF(Data!B55="","",VLOOKUP(B49,Data!$A$8:$DX$107,3,FALSE)),"")</f>
        <v/>
      </c>
      <c r="D49" s="12" t="str">
        <f>IFERROR(IF($A49="","",VLOOKUP($B49,Data!$A$8:$DX$107,64+D$1,FALSE)),"")</f>
        <v/>
      </c>
      <c r="E49" s="12" t="str">
        <f>IFERROR(IF($A49="","",VLOOKUP($B49,Data!$A$8:$DX$107,64+E$1,FALSE)),"")</f>
        <v/>
      </c>
      <c r="F49" s="12" t="str">
        <f>IFERROR(IF($A49="","",VLOOKUP($B49,Data!$A$8:$DX$107,64+F$1,FALSE)),"")</f>
        <v/>
      </c>
      <c r="G49" s="12" t="str">
        <f>IFERROR(IF($A49="","",VLOOKUP($B49,Data!$A$8:$DX$107,64+G$1,FALSE)),"")</f>
        <v/>
      </c>
      <c r="H49" s="12" t="str">
        <f>IFERROR(IF($A49="","",VLOOKUP($B49,Data!$A$8:$DX$107,64+H$1,FALSE)),"")</f>
        <v/>
      </c>
      <c r="I49" s="12" t="str">
        <f>IFERROR(IF($A49="","",VLOOKUP($B49,Data!$A$8:$DX$107,64+I$1,FALSE)),"")</f>
        <v/>
      </c>
      <c r="J49" s="12" t="str">
        <f>IFERROR(IF($A49="","",VLOOKUP($B49,Data!$A$8:$DX$107,64+J$1,FALSE)),"")</f>
        <v/>
      </c>
      <c r="K49" s="12" t="str">
        <f>IFERROR(IF($A49="","",VLOOKUP($B49,Data!$A$8:$DX$107,64+K$1,FALSE)),"")</f>
        <v/>
      </c>
      <c r="L49" s="12" t="str">
        <f>IFERROR(IF($A49="","",VLOOKUP($B49,Data!$A$8:$DX$107,64+L$1,FALSE)),"")</f>
        <v/>
      </c>
      <c r="M49" s="12" t="str">
        <f>IFERROR(IF($A49="","",VLOOKUP($B49,Data!$A$8:$DX$107,64+M$1,FALSE)),"")</f>
        <v/>
      </c>
      <c r="N49" s="12" t="str">
        <f>IFERROR(IF($A49="","",VLOOKUP($B49,Data!$A$8:$DX$107,64+N$1,FALSE)),"")</f>
        <v/>
      </c>
      <c r="O49" s="12" t="str">
        <f>IFERROR(IF($A49="","",VLOOKUP($B49,Data!$A$8:$DX$107,64+O$1,FALSE)),"")</f>
        <v/>
      </c>
      <c r="P49" s="12" t="str">
        <f>IFERROR(IF($A49="","",VLOOKUP($B49,Data!$A$8:$DX$107,64+P$1,FALSE)),"")</f>
        <v/>
      </c>
      <c r="Q49" s="12" t="str">
        <f>IFERROR(IF($A49="","",VLOOKUP($B49,Data!$A$8:$DX$107,64+Q$1,FALSE)),"")</f>
        <v/>
      </c>
      <c r="R49" s="12" t="str">
        <f>IFERROR(IF($A49="","",VLOOKUP($B49,Data!$A$8:$DX$107,64+R$1,FALSE)),"")</f>
        <v/>
      </c>
      <c r="S49" s="12" t="str">
        <f>IFERROR(IF($A49="","",VLOOKUP($B49,Data!$A$8:$DX$107,64+S$1,FALSE)),"")</f>
        <v/>
      </c>
      <c r="T49" s="12" t="str">
        <f>IFERROR(IF($A49="","",VLOOKUP($B49,Data!$A$8:$DX$107,64+T$1,FALSE)),"")</f>
        <v/>
      </c>
      <c r="U49" s="12" t="str">
        <f>IFERROR(IF($A49="","",VLOOKUP($B49,Data!$A$8:$DX$107,64+U$1,FALSE)),"")</f>
        <v/>
      </c>
      <c r="V49" s="12" t="str">
        <f>IFERROR(IF($A49="","",VLOOKUP($B49,Data!$A$8:$DX$107,64+V$1,FALSE)),"")</f>
        <v/>
      </c>
      <c r="W49" s="12" t="str">
        <f>IFERROR(IF($A49="","",VLOOKUP($B49,Data!$A$8:$DX$107,64+W$1,FALSE)),"")</f>
        <v/>
      </c>
      <c r="X49" s="12" t="str">
        <f>IFERROR(IF($A49="","",VLOOKUP($B49,Data!$A$8:$DX$107,64+X$1,FALSE)),"")</f>
        <v/>
      </c>
      <c r="Y49" s="12" t="str">
        <f>IFERROR(IF($A49="","",VLOOKUP($B49,Data!$A$8:$DX$107,64+Y$1,FALSE)),"")</f>
        <v/>
      </c>
      <c r="Z49" s="12" t="str">
        <f>IFERROR(IF($A49="","",VLOOKUP($B49,Data!$A$8:$DX$107,64+Z$1,FALSE)),"")</f>
        <v/>
      </c>
      <c r="AA49" s="12" t="str">
        <f>IFERROR(IF($A49="","",VLOOKUP($B49,Data!$A$8:$DX$107,64+AA$1,FALSE)),"")</f>
        <v/>
      </c>
      <c r="AB49" s="12" t="str">
        <f>IFERROR(IF($A49="","",VLOOKUP($B49,Data!$A$8:$DX$107,64+AB$1,FALSE)),"")</f>
        <v/>
      </c>
      <c r="AC49" s="12" t="str">
        <f>IFERROR(IF($A49="","",VLOOKUP($B49,Data!$A$8:$DX$107,64+AC$1,FALSE)),"")</f>
        <v/>
      </c>
      <c r="AD49" s="12" t="str">
        <f>IFERROR(IF($A49="","",VLOOKUP($B49,Data!$A$8:$DX$107,64+AD$1,FALSE)),"")</f>
        <v/>
      </c>
      <c r="AE49" s="12" t="str">
        <f>IFERROR(IF($A49="","",VLOOKUP($B49,Data!$A$8:$DX$107,64+AE$1,FALSE)),"")</f>
        <v/>
      </c>
      <c r="AF49" s="12" t="str">
        <f>IFERROR(IF($A49="","",VLOOKUP($B49,Data!$A$8:$DX$107,64+AF$1,FALSE)),"")</f>
        <v/>
      </c>
      <c r="AG49" s="12" t="str">
        <f>IFERROR(IF($A49="","",VLOOKUP($B49,Data!$A$8:$DX$107,64+AG$1,FALSE)),"")</f>
        <v/>
      </c>
      <c r="AH49" s="12" t="str">
        <f>IFERROR(IF($A49="","",VLOOKUP($B49,Data!$A$8:$DX$107,64+AH$1,FALSE)),"")</f>
        <v/>
      </c>
      <c r="AI49" s="12" t="str">
        <f>IFERROR(IF($A49="","",VLOOKUP($B49,Data!$A$8:$DX$107,64+AI$1,FALSE)),"")</f>
        <v/>
      </c>
      <c r="AJ49" s="12" t="str">
        <f>IFERROR(IF($A49="","",VLOOKUP($B49,Data!$A$8:$DX$107,64+AJ$1,FALSE)),"")</f>
        <v/>
      </c>
      <c r="AK49" s="12" t="str">
        <f>IFERROR(IF($A49="","",VLOOKUP($B49,Data!$A$8:$DX$107,64+AK$1,FALSE)),"")</f>
        <v/>
      </c>
      <c r="AL49" s="12" t="str">
        <f>IFERROR(IF($A49="","",VLOOKUP($B49,Data!$A$8:$DX$107,64+AL$1,FALSE)),"")</f>
        <v/>
      </c>
      <c r="AM49" s="12" t="str">
        <f>IFERROR(IF($A49="","",VLOOKUP($B49,Data!$A$8:$DX$107,64+AM$1,FALSE)),"")</f>
        <v/>
      </c>
      <c r="AN49" s="12" t="str">
        <f>IFERROR(IF($A49="","",VLOOKUP($B49,Data!$A$8:$DX$107,64+AN$1,FALSE)),"")</f>
        <v/>
      </c>
      <c r="AO49" s="12" t="str">
        <f>IFERROR(IF($A49="","",VLOOKUP($B49,Data!$A$8:$DX$107,64+AO$1,FALSE)),"")</f>
        <v/>
      </c>
      <c r="AP49" s="12" t="str">
        <f>IFERROR(IF($A49="","",VLOOKUP($B49,Data!$A$8:$DX$107,64+AP$1,FALSE)),"")</f>
        <v/>
      </c>
      <c r="AQ49" s="12" t="str">
        <f>IFERROR(IF($A49="","",VLOOKUP($B49,Data!$A$8:$DX$107,64+AQ$1,FALSE)),"")</f>
        <v/>
      </c>
      <c r="AR49" s="12" t="str">
        <f>IFERROR(IF($A49="","",VLOOKUP($B49,Data!$A$8:$DX$107,64+AR$1,FALSE)),"")</f>
        <v/>
      </c>
      <c r="AS49" s="12" t="str">
        <f>IFERROR(IF($A49="","",VLOOKUP($B49,Data!$A$8:$DX$107,64+AS$1,FALSE)),"")</f>
        <v/>
      </c>
      <c r="AT49" s="12" t="str">
        <f>IFERROR(IF($A49="","",VLOOKUP($B49,Data!$A$8:$DX$107,64+AT$1,FALSE)),"")</f>
        <v/>
      </c>
      <c r="AU49" s="12" t="str">
        <f>IFERROR(IF($A49="","",VLOOKUP($B49,Data!$A$8:$DX$107,64+AU$1,FALSE)),"")</f>
        <v/>
      </c>
      <c r="AV49" s="12" t="str">
        <f>IFERROR(IF($A49="","",VLOOKUP($B49,Data!$A$8:$DX$107,64+AV$1,FALSE)),"")</f>
        <v/>
      </c>
      <c r="AW49" s="12" t="str">
        <f>IFERROR(IF($A49="","",VLOOKUP($B49,Data!$A$8:$DX$107,64+AW$1,FALSE)),"")</f>
        <v/>
      </c>
      <c r="AX49" s="12" t="str">
        <f>IFERROR(IF($A49="","",VLOOKUP($B49,Data!$A$8:$DX$107,64+AX$1,FALSE)),"")</f>
        <v/>
      </c>
      <c r="AY49" s="12" t="str">
        <f>IFERROR(IF($A49="","",VLOOKUP($B49,Data!$A$8:$DX$107,64+AY$1,FALSE)),"")</f>
        <v/>
      </c>
      <c r="AZ49" s="12" t="str">
        <f>IFERROR(IF($A49="","",VLOOKUP($B49,Data!$A$8:$DX$107,64+AZ$1,FALSE)),"")</f>
        <v/>
      </c>
      <c r="BA49" s="12" t="str">
        <f>IFERROR(IF($A49="","",VLOOKUP($B49,Data!$A$8:$DX$107,64+BA$1,FALSE)),"")</f>
        <v/>
      </c>
      <c r="BB49" s="12" t="str">
        <f>IFERROR(IF($A49="","",VLOOKUP($B49,Data!$A$8:$DX$107,64+BB$1,FALSE)),"")</f>
        <v/>
      </c>
      <c r="BC49" s="12" t="str">
        <f>IFERROR(IF($A49="","",VLOOKUP($B49,Data!$A$8:$DX$107,64+BC$1,FALSE)),"")</f>
        <v/>
      </c>
      <c r="BD49" s="12" t="str">
        <f>IFERROR(IF($A49="","",VLOOKUP($B49,Data!$A$8:$DX$107,64+BD$1,FALSE)),"")</f>
        <v/>
      </c>
      <c r="BE49" s="12" t="str">
        <f>IFERROR(IF($A49="","",VLOOKUP($B49,Data!$A$8:$DX$107,64+BE$1,FALSE)),"")</f>
        <v/>
      </c>
      <c r="BF49" s="12" t="str">
        <f>IFERROR(IF($A49="","",VLOOKUP($B49,Data!$A$8:$DX$107,64+BF$1,FALSE)),"")</f>
        <v/>
      </c>
      <c r="BG49" s="12" t="str">
        <f>IFERROR(IF($A49="","",VLOOKUP($B49,Data!$A$8:$DX$107,64+BG$1,FALSE)),"")</f>
        <v/>
      </c>
      <c r="BH49" s="12" t="str">
        <f>IFERROR(IF($A49="","",VLOOKUP($B49,Data!$A$8:$DX$107,64+BH$1,FALSE)),"")</f>
        <v/>
      </c>
      <c r="BI49" s="12" t="str">
        <f>IFERROR(IF($A49="","",VLOOKUP($B49,Data!$A$8:$DX$107,64+BI$1,FALSE)),"")</f>
        <v/>
      </c>
      <c r="BJ49" s="12" t="str">
        <f>IFERROR(IF($A49="","",VLOOKUP($B49,Data!$A$8:$DX$107,64+BJ$1,FALSE)),"")</f>
        <v/>
      </c>
      <c r="BK49" s="12" t="str">
        <f>IFERROR(IF($A49="","",VLOOKUP($B49,Data!$A$8:$DX$107,64+BK$1,FALSE)),"")</f>
        <v/>
      </c>
      <c r="BL49" s="12" t="str">
        <f>IFERROR(IF($A49="","",VLOOKUP($B49,Data!$A$8:$DX$107,125,FALSE)),"")</f>
        <v/>
      </c>
      <c r="BM49" s="12" t="str">
        <f>IFERROR(IF($A49="","",VLOOKUP($B49,Data!$A$8:$DX$107,126,FALSE)),"")</f>
        <v/>
      </c>
      <c r="BN49" s="31" t="str">
        <f>IFERROR(IF($A49="","",VLOOKUP($B49,Data!$A$8:$DX$107,127,FALSE)),"")</f>
        <v/>
      </c>
      <c r="BO49" s="12" t="str">
        <f>IF(A49="","",IF(B49&lt;=Registrasi!$E$7/2,"Atas",IF(B49&gt;(Registrasi!$E$7+1)/2,"Bawah","Tengah")))</f>
        <v/>
      </c>
      <c r="BP49" s="12" t="str">
        <f t="shared" si="3"/>
        <v/>
      </c>
      <c r="BQ49" s="12" t="str">
        <f t="shared" si="4"/>
        <v/>
      </c>
      <c r="BR49" s="12" t="str">
        <f t="shared" si="5"/>
        <v/>
      </c>
      <c r="BS49" s="12" t="str">
        <f t="shared" si="6"/>
        <v/>
      </c>
      <c r="BT49" s="12" t="str">
        <f t="shared" si="7"/>
        <v/>
      </c>
      <c r="BU49" s="12" t="str">
        <f t="shared" si="8"/>
        <v/>
      </c>
      <c r="BV49" s="12" t="str">
        <f t="shared" si="9"/>
        <v/>
      </c>
      <c r="BW49" s="12" t="str">
        <f t="shared" si="10"/>
        <v/>
      </c>
      <c r="BX49" s="12" t="str">
        <f t="shared" si="11"/>
        <v/>
      </c>
      <c r="BY49" s="12" t="str">
        <f t="shared" si="12"/>
        <v/>
      </c>
      <c r="BZ49" s="12" t="str">
        <f t="shared" si="13"/>
        <v/>
      </c>
      <c r="CA49" s="12" t="str">
        <f t="shared" si="14"/>
        <v/>
      </c>
      <c r="CB49" s="12" t="str">
        <f t="shared" si="15"/>
        <v/>
      </c>
      <c r="CC49" s="12" t="str">
        <f t="shared" si="16"/>
        <v/>
      </c>
      <c r="CD49" s="12" t="str">
        <f t="shared" si="17"/>
        <v/>
      </c>
      <c r="CE49" s="12" t="str">
        <f t="shared" si="18"/>
        <v/>
      </c>
      <c r="CF49" s="12" t="str">
        <f t="shared" si="19"/>
        <v/>
      </c>
      <c r="CG49" s="12" t="str">
        <f t="shared" si="20"/>
        <v/>
      </c>
      <c r="CH49" s="12" t="str">
        <f t="shared" si="21"/>
        <v/>
      </c>
      <c r="CI49" s="12" t="str">
        <f t="shared" si="22"/>
        <v/>
      </c>
      <c r="CJ49" s="12" t="str">
        <f t="shared" si="23"/>
        <v/>
      </c>
      <c r="CK49" s="12" t="str">
        <f t="shared" si="24"/>
        <v/>
      </c>
      <c r="CL49" s="12" t="str">
        <f t="shared" si="25"/>
        <v/>
      </c>
      <c r="CM49" s="12" t="str">
        <f t="shared" si="26"/>
        <v/>
      </c>
      <c r="CN49" s="12" t="str">
        <f t="shared" si="27"/>
        <v/>
      </c>
      <c r="CO49" s="12" t="str">
        <f t="shared" si="28"/>
        <v/>
      </c>
      <c r="CP49" s="12" t="str">
        <f t="shared" si="29"/>
        <v/>
      </c>
      <c r="CQ49" s="12" t="str">
        <f t="shared" si="30"/>
        <v/>
      </c>
      <c r="CR49" s="12" t="str">
        <f t="shared" si="31"/>
        <v/>
      </c>
      <c r="CS49" s="12" t="str">
        <f t="shared" si="32"/>
        <v/>
      </c>
      <c r="CT49" s="12" t="str">
        <f t="shared" si="33"/>
        <v/>
      </c>
      <c r="CU49" s="12" t="str">
        <f t="shared" si="34"/>
        <v/>
      </c>
      <c r="CV49" s="12" t="str">
        <f t="shared" si="35"/>
        <v/>
      </c>
      <c r="CW49" s="12" t="str">
        <f t="shared" si="36"/>
        <v/>
      </c>
      <c r="CX49" s="12" t="str">
        <f t="shared" si="37"/>
        <v/>
      </c>
      <c r="CY49" s="12" t="str">
        <f t="shared" si="38"/>
        <v/>
      </c>
      <c r="CZ49" s="12" t="str">
        <f t="shared" si="39"/>
        <v/>
      </c>
      <c r="DA49" s="12" t="str">
        <f t="shared" si="40"/>
        <v/>
      </c>
      <c r="DB49" s="12" t="str">
        <f t="shared" si="41"/>
        <v/>
      </c>
      <c r="DC49" s="12" t="str">
        <f t="shared" si="42"/>
        <v/>
      </c>
      <c r="DD49" s="12" t="str">
        <f t="shared" si="43"/>
        <v/>
      </c>
      <c r="DE49" s="12" t="str">
        <f t="shared" si="44"/>
        <v/>
      </c>
      <c r="DF49" s="12" t="str">
        <f t="shared" si="45"/>
        <v/>
      </c>
      <c r="DG49" s="12" t="str">
        <f t="shared" si="46"/>
        <v/>
      </c>
      <c r="DH49" s="12" t="str">
        <f t="shared" si="47"/>
        <v/>
      </c>
      <c r="DI49" s="12" t="str">
        <f t="shared" si="48"/>
        <v/>
      </c>
      <c r="DJ49" s="12" t="str">
        <f t="shared" si="49"/>
        <v/>
      </c>
      <c r="DK49" s="12" t="str">
        <f t="shared" si="50"/>
        <v/>
      </c>
      <c r="DL49" s="12" t="str">
        <f t="shared" si="51"/>
        <v/>
      </c>
      <c r="DM49" s="12" t="str">
        <f t="shared" si="52"/>
        <v/>
      </c>
      <c r="DN49" s="12" t="str">
        <f t="shared" si="53"/>
        <v/>
      </c>
      <c r="DO49" s="12" t="str">
        <f t="shared" si="54"/>
        <v/>
      </c>
      <c r="DP49" s="12" t="str">
        <f t="shared" si="55"/>
        <v/>
      </c>
      <c r="DQ49" s="12" t="str">
        <f t="shared" si="56"/>
        <v/>
      </c>
      <c r="DR49" s="12" t="str">
        <f t="shared" si="57"/>
        <v/>
      </c>
      <c r="DS49" s="12" t="str">
        <f t="shared" si="58"/>
        <v/>
      </c>
      <c r="DT49" s="12" t="str">
        <f t="shared" si="59"/>
        <v/>
      </c>
      <c r="DU49" s="12" t="str">
        <f t="shared" si="60"/>
        <v/>
      </c>
      <c r="DV49" s="12" t="str">
        <f t="shared" si="61"/>
        <v/>
      </c>
      <c r="DW49" s="12" t="str">
        <f t="shared" si="62"/>
        <v/>
      </c>
      <c r="DX49" s="12" t="str">
        <f t="shared" si="63"/>
        <v/>
      </c>
      <c r="DY49" s="12" t="str">
        <f t="shared" si="64"/>
        <v/>
      </c>
      <c r="DZ49" s="12" t="str">
        <f t="shared" si="65"/>
        <v/>
      </c>
      <c r="EA49" s="12" t="str">
        <f t="shared" si="66"/>
        <v/>
      </c>
      <c r="EB49" s="12" t="str">
        <f t="shared" si="67"/>
        <v/>
      </c>
      <c r="EC49" s="12" t="str">
        <f t="shared" si="68"/>
        <v/>
      </c>
      <c r="ED49" s="12" t="str">
        <f t="shared" si="69"/>
        <v/>
      </c>
      <c r="EE49" s="12" t="str">
        <f t="shared" si="70"/>
        <v/>
      </c>
      <c r="EF49" s="12" t="str">
        <f t="shared" si="71"/>
        <v/>
      </c>
      <c r="EG49" s="12" t="str">
        <f t="shared" si="72"/>
        <v/>
      </c>
      <c r="EH49" s="12" t="str">
        <f t="shared" si="73"/>
        <v/>
      </c>
      <c r="EI49" s="12" t="str">
        <f t="shared" si="74"/>
        <v/>
      </c>
      <c r="EJ49" s="12" t="str">
        <f t="shared" si="75"/>
        <v/>
      </c>
      <c r="EK49" s="12" t="str">
        <f t="shared" si="76"/>
        <v/>
      </c>
      <c r="EL49" s="12" t="str">
        <f t="shared" si="77"/>
        <v/>
      </c>
      <c r="EM49" s="12" t="str">
        <f t="shared" si="78"/>
        <v/>
      </c>
      <c r="EN49" s="12" t="str">
        <f t="shared" si="79"/>
        <v/>
      </c>
      <c r="EO49" s="12" t="str">
        <f t="shared" si="80"/>
        <v/>
      </c>
      <c r="EP49" s="12" t="str">
        <f t="shared" si="81"/>
        <v/>
      </c>
      <c r="EQ49" s="12" t="str">
        <f t="shared" si="82"/>
        <v/>
      </c>
      <c r="ER49" s="12" t="str">
        <f t="shared" si="83"/>
        <v/>
      </c>
      <c r="ES49" s="12" t="str">
        <f t="shared" si="84"/>
        <v/>
      </c>
      <c r="ET49" s="12" t="str">
        <f t="shared" si="85"/>
        <v/>
      </c>
      <c r="EU49" s="12" t="str">
        <f t="shared" si="86"/>
        <v/>
      </c>
      <c r="EV49" s="12" t="str">
        <f t="shared" si="87"/>
        <v/>
      </c>
      <c r="EW49" s="12" t="str">
        <f t="shared" si="88"/>
        <v/>
      </c>
      <c r="EX49" s="12" t="str">
        <f t="shared" si="89"/>
        <v/>
      </c>
      <c r="EY49" s="12" t="str">
        <f t="shared" si="90"/>
        <v/>
      </c>
      <c r="EZ49" s="12" t="str">
        <f t="shared" si="91"/>
        <v/>
      </c>
      <c r="FA49" s="12" t="str">
        <f t="shared" si="92"/>
        <v/>
      </c>
      <c r="FB49" s="12" t="str">
        <f t="shared" si="93"/>
        <v/>
      </c>
      <c r="FC49" s="12" t="str">
        <f t="shared" si="94"/>
        <v/>
      </c>
      <c r="FD49" s="12" t="str">
        <f t="shared" si="95"/>
        <v/>
      </c>
      <c r="FE49" s="12" t="str">
        <f t="shared" si="96"/>
        <v/>
      </c>
      <c r="FF49" s="12" t="str">
        <f t="shared" si="97"/>
        <v/>
      </c>
      <c r="FG49" s="12" t="str">
        <f t="shared" si="98"/>
        <v/>
      </c>
      <c r="FH49" s="12" t="str">
        <f t="shared" si="99"/>
        <v/>
      </c>
      <c r="FI49" s="12" t="str">
        <f t="shared" si="100"/>
        <v/>
      </c>
      <c r="FJ49" s="12" t="str">
        <f t="shared" si="101"/>
        <v/>
      </c>
      <c r="FK49" s="12" t="str">
        <f t="shared" si="102"/>
        <v/>
      </c>
      <c r="FL49" s="12" t="str">
        <f t="shared" si="103"/>
        <v/>
      </c>
      <c r="FM49" s="12" t="str">
        <f t="shared" si="104"/>
        <v/>
      </c>
      <c r="FN49" s="12" t="str">
        <f t="shared" si="105"/>
        <v/>
      </c>
      <c r="FO49" s="12" t="str">
        <f t="shared" si="106"/>
        <v/>
      </c>
      <c r="FP49" s="12" t="str">
        <f t="shared" si="107"/>
        <v/>
      </c>
      <c r="FQ49" s="12" t="str">
        <f t="shared" si="108"/>
        <v/>
      </c>
      <c r="FR49" s="12" t="str">
        <f t="shared" si="109"/>
        <v/>
      </c>
      <c r="FS49" s="12" t="str">
        <f t="shared" si="110"/>
        <v/>
      </c>
      <c r="FT49" s="12" t="str">
        <f t="shared" si="111"/>
        <v/>
      </c>
      <c r="FU49" s="12" t="str">
        <f t="shared" si="112"/>
        <v/>
      </c>
      <c r="FV49" s="12" t="str">
        <f t="shared" si="113"/>
        <v/>
      </c>
      <c r="FW49" s="12" t="str">
        <f t="shared" si="114"/>
        <v/>
      </c>
      <c r="FX49" s="12" t="str">
        <f t="shared" si="115"/>
        <v/>
      </c>
      <c r="FY49" s="12" t="str">
        <f t="shared" si="116"/>
        <v/>
      </c>
      <c r="FZ49" s="12" t="str">
        <f t="shared" si="117"/>
        <v/>
      </c>
      <c r="GA49" s="12" t="str">
        <f t="shared" si="118"/>
        <v/>
      </c>
      <c r="GB49" s="12" t="str">
        <f t="shared" si="119"/>
        <v/>
      </c>
      <c r="GC49" s="12" t="str">
        <f t="shared" si="120"/>
        <v/>
      </c>
      <c r="GD49" s="12" t="str">
        <f t="shared" si="121"/>
        <v/>
      </c>
      <c r="GE49" s="12" t="str">
        <f t="shared" si="122"/>
        <v/>
      </c>
    </row>
    <row r="50" spans="1:187" x14ac:dyDescent="0.25">
      <c r="A50" t="str">
        <f>Data!B56</f>
        <v/>
      </c>
      <c r="B50" s="12" t="str">
        <f t="shared" si="2"/>
        <v/>
      </c>
      <c r="C50" s="12" t="str">
        <f>IFERROR(IF(Data!B56="","",VLOOKUP(B50,Data!$A$8:$DX$107,3,FALSE)),"")</f>
        <v/>
      </c>
      <c r="D50" s="12" t="str">
        <f>IFERROR(IF($A50="","",VLOOKUP($B50,Data!$A$8:$DX$107,64+D$1,FALSE)),"")</f>
        <v/>
      </c>
      <c r="E50" s="12" t="str">
        <f>IFERROR(IF($A50="","",VLOOKUP($B50,Data!$A$8:$DX$107,64+E$1,FALSE)),"")</f>
        <v/>
      </c>
      <c r="F50" s="12" t="str">
        <f>IFERROR(IF($A50="","",VLOOKUP($B50,Data!$A$8:$DX$107,64+F$1,FALSE)),"")</f>
        <v/>
      </c>
      <c r="G50" s="12" t="str">
        <f>IFERROR(IF($A50="","",VLOOKUP($B50,Data!$A$8:$DX$107,64+G$1,FALSE)),"")</f>
        <v/>
      </c>
      <c r="H50" s="12" t="str">
        <f>IFERROR(IF($A50="","",VLOOKUP($B50,Data!$A$8:$DX$107,64+H$1,FALSE)),"")</f>
        <v/>
      </c>
      <c r="I50" s="12" t="str">
        <f>IFERROR(IF($A50="","",VLOOKUP($B50,Data!$A$8:$DX$107,64+I$1,FALSE)),"")</f>
        <v/>
      </c>
      <c r="J50" s="12" t="str">
        <f>IFERROR(IF($A50="","",VLOOKUP($B50,Data!$A$8:$DX$107,64+J$1,FALSE)),"")</f>
        <v/>
      </c>
      <c r="K50" s="12" t="str">
        <f>IFERROR(IF($A50="","",VLOOKUP($B50,Data!$A$8:$DX$107,64+K$1,FALSE)),"")</f>
        <v/>
      </c>
      <c r="L50" s="12" t="str">
        <f>IFERROR(IF($A50="","",VLOOKUP($B50,Data!$A$8:$DX$107,64+L$1,FALSE)),"")</f>
        <v/>
      </c>
      <c r="M50" s="12" t="str">
        <f>IFERROR(IF($A50="","",VLOOKUP($B50,Data!$A$8:$DX$107,64+M$1,FALSE)),"")</f>
        <v/>
      </c>
      <c r="N50" s="12" t="str">
        <f>IFERROR(IF($A50="","",VLOOKUP($B50,Data!$A$8:$DX$107,64+N$1,FALSE)),"")</f>
        <v/>
      </c>
      <c r="O50" s="12" t="str">
        <f>IFERROR(IF($A50="","",VLOOKUP($B50,Data!$A$8:$DX$107,64+O$1,FALSE)),"")</f>
        <v/>
      </c>
      <c r="P50" s="12" t="str">
        <f>IFERROR(IF($A50="","",VLOOKUP($B50,Data!$A$8:$DX$107,64+P$1,FALSE)),"")</f>
        <v/>
      </c>
      <c r="Q50" s="12" t="str">
        <f>IFERROR(IF($A50="","",VLOOKUP($B50,Data!$A$8:$DX$107,64+Q$1,FALSE)),"")</f>
        <v/>
      </c>
      <c r="R50" s="12" t="str">
        <f>IFERROR(IF($A50="","",VLOOKUP($B50,Data!$A$8:$DX$107,64+R$1,FALSE)),"")</f>
        <v/>
      </c>
      <c r="S50" s="12" t="str">
        <f>IFERROR(IF($A50="","",VLOOKUP($B50,Data!$A$8:$DX$107,64+S$1,FALSE)),"")</f>
        <v/>
      </c>
      <c r="T50" s="12" t="str">
        <f>IFERROR(IF($A50="","",VLOOKUP($B50,Data!$A$8:$DX$107,64+T$1,FALSE)),"")</f>
        <v/>
      </c>
      <c r="U50" s="12" t="str">
        <f>IFERROR(IF($A50="","",VLOOKUP($B50,Data!$A$8:$DX$107,64+U$1,FALSE)),"")</f>
        <v/>
      </c>
      <c r="V50" s="12" t="str">
        <f>IFERROR(IF($A50="","",VLOOKUP($B50,Data!$A$8:$DX$107,64+V$1,FALSE)),"")</f>
        <v/>
      </c>
      <c r="W50" s="12" t="str">
        <f>IFERROR(IF($A50="","",VLOOKUP($B50,Data!$A$8:$DX$107,64+W$1,FALSE)),"")</f>
        <v/>
      </c>
      <c r="X50" s="12" t="str">
        <f>IFERROR(IF($A50="","",VLOOKUP($B50,Data!$A$8:$DX$107,64+X$1,FALSE)),"")</f>
        <v/>
      </c>
      <c r="Y50" s="12" t="str">
        <f>IFERROR(IF($A50="","",VLOOKUP($B50,Data!$A$8:$DX$107,64+Y$1,FALSE)),"")</f>
        <v/>
      </c>
      <c r="Z50" s="12" t="str">
        <f>IFERROR(IF($A50="","",VLOOKUP($B50,Data!$A$8:$DX$107,64+Z$1,FALSE)),"")</f>
        <v/>
      </c>
      <c r="AA50" s="12" t="str">
        <f>IFERROR(IF($A50="","",VLOOKUP($B50,Data!$A$8:$DX$107,64+AA$1,FALSE)),"")</f>
        <v/>
      </c>
      <c r="AB50" s="12" t="str">
        <f>IFERROR(IF($A50="","",VLOOKUP($B50,Data!$A$8:$DX$107,64+AB$1,FALSE)),"")</f>
        <v/>
      </c>
      <c r="AC50" s="12" t="str">
        <f>IFERROR(IF($A50="","",VLOOKUP($B50,Data!$A$8:$DX$107,64+AC$1,FALSE)),"")</f>
        <v/>
      </c>
      <c r="AD50" s="12" t="str">
        <f>IFERROR(IF($A50="","",VLOOKUP($B50,Data!$A$8:$DX$107,64+AD$1,FALSE)),"")</f>
        <v/>
      </c>
      <c r="AE50" s="12" t="str">
        <f>IFERROR(IF($A50="","",VLOOKUP($B50,Data!$A$8:$DX$107,64+AE$1,FALSE)),"")</f>
        <v/>
      </c>
      <c r="AF50" s="12" t="str">
        <f>IFERROR(IF($A50="","",VLOOKUP($B50,Data!$A$8:$DX$107,64+AF$1,FALSE)),"")</f>
        <v/>
      </c>
      <c r="AG50" s="12" t="str">
        <f>IFERROR(IF($A50="","",VLOOKUP($B50,Data!$A$8:$DX$107,64+AG$1,FALSE)),"")</f>
        <v/>
      </c>
      <c r="AH50" s="12" t="str">
        <f>IFERROR(IF($A50="","",VLOOKUP($B50,Data!$A$8:$DX$107,64+AH$1,FALSE)),"")</f>
        <v/>
      </c>
      <c r="AI50" s="12" t="str">
        <f>IFERROR(IF($A50="","",VLOOKUP($B50,Data!$A$8:$DX$107,64+AI$1,FALSE)),"")</f>
        <v/>
      </c>
      <c r="AJ50" s="12" t="str">
        <f>IFERROR(IF($A50="","",VLOOKUP($B50,Data!$A$8:$DX$107,64+AJ$1,FALSE)),"")</f>
        <v/>
      </c>
      <c r="AK50" s="12" t="str">
        <f>IFERROR(IF($A50="","",VLOOKUP($B50,Data!$A$8:$DX$107,64+AK$1,FALSE)),"")</f>
        <v/>
      </c>
      <c r="AL50" s="12" t="str">
        <f>IFERROR(IF($A50="","",VLOOKUP($B50,Data!$A$8:$DX$107,64+AL$1,FALSE)),"")</f>
        <v/>
      </c>
      <c r="AM50" s="12" t="str">
        <f>IFERROR(IF($A50="","",VLOOKUP($B50,Data!$A$8:$DX$107,64+AM$1,FALSE)),"")</f>
        <v/>
      </c>
      <c r="AN50" s="12" t="str">
        <f>IFERROR(IF($A50="","",VLOOKUP($B50,Data!$A$8:$DX$107,64+AN$1,FALSE)),"")</f>
        <v/>
      </c>
      <c r="AO50" s="12" t="str">
        <f>IFERROR(IF($A50="","",VLOOKUP($B50,Data!$A$8:$DX$107,64+AO$1,FALSE)),"")</f>
        <v/>
      </c>
      <c r="AP50" s="12" t="str">
        <f>IFERROR(IF($A50="","",VLOOKUP($B50,Data!$A$8:$DX$107,64+AP$1,FALSE)),"")</f>
        <v/>
      </c>
      <c r="AQ50" s="12" t="str">
        <f>IFERROR(IF($A50="","",VLOOKUP($B50,Data!$A$8:$DX$107,64+AQ$1,FALSE)),"")</f>
        <v/>
      </c>
      <c r="AR50" s="12" t="str">
        <f>IFERROR(IF($A50="","",VLOOKUP($B50,Data!$A$8:$DX$107,64+AR$1,FALSE)),"")</f>
        <v/>
      </c>
      <c r="AS50" s="12" t="str">
        <f>IFERROR(IF($A50="","",VLOOKUP($B50,Data!$A$8:$DX$107,64+AS$1,FALSE)),"")</f>
        <v/>
      </c>
      <c r="AT50" s="12" t="str">
        <f>IFERROR(IF($A50="","",VLOOKUP($B50,Data!$A$8:$DX$107,64+AT$1,FALSE)),"")</f>
        <v/>
      </c>
      <c r="AU50" s="12" t="str">
        <f>IFERROR(IF($A50="","",VLOOKUP($B50,Data!$A$8:$DX$107,64+AU$1,FALSE)),"")</f>
        <v/>
      </c>
      <c r="AV50" s="12" t="str">
        <f>IFERROR(IF($A50="","",VLOOKUP($B50,Data!$A$8:$DX$107,64+AV$1,FALSE)),"")</f>
        <v/>
      </c>
      <c r="AW50" s="12" t="str">
        <f>IFERROR(IF($A50="","",VLOOKUP($B50,Data!$A$8:$DX$107,64+AW$1,FALSE)),"")</f>
        <v/>
      </c>
      <c r="AX50" s="12" t="str">
        <f>IFERROR(IF($A50="","",VLOOKUP($B50,Data!$A$8:$DX$107,64+AX$1,FALSE)),"")</f>
        <v/>
      </c>
      <c r="AY50" s="12" t="str">
        <f>IFERROR(IF($A50="","",VLOOKUP($B50,Data!$A$8:$DX$107,64+AY$1,FALSE)),"")</f>
        <v/>
      </c>
      <c r="AZ50" s="12" t="str">
        <f>IFERROR(IF($A50="","",VLOOKUP($B50,Data!$A$8:$DX$107,64+AZ$1,FALSE)),"")</f>
        <v/>
      </c>
      <c r="BA50" s="12" t="str">
        <f>IFERROR(IF($A50="","",VLOOKUP($B50,Data!$A$8:$DX$107,64+BA$1,FALSE)),"")</f>
        <v/>
      </c>
      <c r="BB50" s="12" t="str">
        <f>IFERROR(IF($A50="","",VLOOKUP($B50,Data!$A$8:$DX$107,64+BB$1,FALSE)),"")</f>
        <v/>
      </c>
      <c r="BC50" s="12" t="str">
        <f>IFERROR(IF($A50="","",VLOOKUP($B50,Data!$A$8:$DX$107,64+BC$1,FALSE)),"")</f>
        <v/>
      </c>
      <c r="BD50" s="12" t="str">
        <f>IFERROR(IF($A50="","",VLOOKUP($B50,Data!$A$8:$DX$107,64+BD$1,FALSE)),"")</f>
        <v/>
      </c>
      <c r="BE50" s="12" t="str">
        <f>IFERROR(IF($A50="","",VLOOKUP($B50,Data!$A$8:$DX$107,64+BE$1,FALSE)),"")</f>
        <v/>
      </c>
      <c r="BF50" s="12" t="str">
        <f>IFERROR(IF($A50="","",VLOOKUP($B50,Data!$A$8:$DX$107,64+BF$1,FALSE)),"")</f>
        <v/>
      </c>
      <c r="BG50" s="12" t="str">
        <f>IFERROR(IF($A50="","",VLOOKUP($B50,Data!$A$8:$DX$107,64+BG$1,FALSE)),"")</f>
        <v/>
      </c>
      <c r="BH50" s="12" t="str">
        <f>IFERROR(IF($A50="","",VLOOKUP($B50,Data!$A$8:$DX$107,64+BH$1,FALSE)),"")</f>
        <v/>
      </c>
      <c r="BI50" s="12" t="str">
        <f>IFERROR(IF($A50="","",VLOOKUP($B50,Data!$A$8:$DX$107,64+BI$1,FALSE)),"")</f>
        <v/>
      </c>
      <c r="BJ50" s="12" t="str">
        <f>IFERROR(IF($A50="","",VLOOKUP($B50,Data!$A$8:$DX$107,64+BJ$1,FALSE)),"")</f>
        <v/>
      </c>
      <c r="BK50" s="12" t="str">
        <f>IFERROR(IF($A50="","",VLOOKUP($B50,Data!$A$8:$DX$107,64+BK$1,FALSE)),"")</f>
        <v/>
      </c>
      <c r="BL50" s="12" t="str">
        <f>IFERROR(IF($A50="","",VLOOKUP($B50,Data!$A$8:$DX$107,125,FALSE)),"")</f>
        <v/>
      </c>
      <c r="BM50" s="12" t="str">
        <f>IFERROR(IF($A50="","",VLOOKUP($B50,Data!$A$8:$DX$107,126,FALSE)),"")</f>
        <v/>
      </c>
      <c r="BN50" s="31" t="str">
        <f>IFERROR(IF($A50="","",VLOOKUP($B50,Data!$A$8:$DX$107,127,FALSE)),"")</f>
        <v/>
      </c>
      <c r="BO50" s="12" t="str">
        <f>IF(A50="","",IF(B50&lt;=Registrasi!$E$7/2,"Atas",IF(B50&gt;(Registrasi!$E$7+1)/2,"Bawah","Tengah")))</f>
        <v/>
      </c>
      <c r="BP50" s="12" t="str">
        <f t="shared" si="3"/>
        <v/>
      </c>
      <c r="BQ50" s="12" t="str">
        <f t="shared" si="4"/>
        <v/>
      </c>
      <c r="BR50" s="12" t="str">
        <f t="shared" si="5"/>
        <v/>
      </c>
      <c r="BS50" s="12" t="str">
        <f t="shared" si="6"/>
        <v/>
      </c>
      <c r="BT50" s="12" t="str">
        <f t="shared" si="7"/>
        <v/>
      </c>
      <c r="BU50" s="12" t="str">
        <f t="shared" si="8"/>
        <v/>
      </c>
      <c r="BV50" s="12" t="str">
        <f t="shared" si="9"/>
        <v/>
      </c>
      <c r="BW50" s="12" t="str">
        <f t="shared" si="10"/>
        <v/>
      </c>
      <c r="BX50" s="12" t="str">
        <f t="shared" si="11"/>
        <v/>
      </c>
      <c r="BY50" s="12" t="str">
        <f t="shared" si="12"/>
        <v/>
      </c>
      <c r="BZ50" s="12" t="str">
        <f t="shared" si="13"/>
        <v/>
      </c>
      <c r="CA50" s="12" t="str">
        <f t="shared" si="14"/>
        <v/>
      </c>
      <c r="CB50" s="12" t="str">
        <f t="shared" si="15"/>
        <v/>
      </c>
      <c r="CC50" s="12" t="str">
        <f t="shared" si="16"/>
        <v/>
      </c>
      <c r="CD50" s="12" t="str">
        <f t="shared" si="17"/>
        <v/>
      </c>
      <c r="CE50" s="12" t="str">
        <f t="shared" si="18"/>
        <v/>
      </c>
      <c r="CF50" s="12" t="str">
        <f t="shared" si="19"/>
        <v/>
      </c>
      <c r="CG50" s="12" t="str">
        <f t="shared" si="20"/>
        <v/>
      </c>
      <c r="CH50" s="12" t="str">
        <f t="shared" si="21"/>
        <v/>
      </c>
      <c r="CI50" s="12" t="str">
        <f t="shared" si="22"/>
        <v/>
      </c>
      <c r="CJ50" s="12" t="str">
        <f t="shared" si="23"/>
        <v/>
      </c>
      <c r="CK50" s="12" t="str">
        <f t="shared" si="24"/>
        <v/>
      </c>
      <c r="CL50" s="12" t="str">
        <f t="shared" si="25"/>
        <v/>
      </c>
      <c r="CM50" s="12" t="str">
        <f t="shared" si="26"/>
        <v/>
      </c>
      <c r="CN50" s="12" t="str">
        <f t="shared" si="27"/>
        <v/>
      </c>
      <c r="CO50" s="12" t="str">
        <f t="shared" si="28"/>
        <v/>
      </c>
      <c r="CP50" s="12" t="str">
        <f t="shared" si="29"/>
        <v/>
      </c>
      <c r="CQ50" s="12" t="str">
        <f t="shared" si="30"/>
        <v/>
      </c>
      <c r="CR50" s="12" t="str">
        <f t="shared" si="31"/>
        <v/>
      </c>
      <c r="CS50" s="12" t="str">
        <f t="shared" si="32"/>
        <v/>
      </c>
      <c r="CT50" s="12" t="str">
        <f t="shared" si="33"/>
        <v/>
      </c>
      <c r="CU50" s="12" t="str">
        <f t="shared" si="34"/>
        <v/>
      </c>
      <c r="CV50" s="12" t="str">
        <f t="shared" si="35"/>
        <v/>
      </c>
      <c r="CW50" s="12" t="str">
        <f t="shared" si="36"/>
        <v/>
      </c>
      <c r="CX50" s="12" t="str">
        <f t="shared" si="37"/>
        <v/>
      </c>
      <c r="CY50" s="12" t="str">
        <f t="shared" si="38"/>
        <v/>
      </c>
      <c r="CZ50" s="12" t="str">
        <f t="shared" si="39"/>
        <v/>
      </c>
      <c r="DA50" s="12" t="str">
        <f t="shared" si="40"/>
        <v/>
      </c>
      <c r="DB50" s="12" t="str">
        <f t="shared" si="41"/>
        <v/>
      </c>
      <c r="DC50" s="12" t="str">
        <f t="shared" si="42"/>
        <v/>
      </c>
      <c r="DD50" s="12" t="str">
        <f t="shared" si="43"/>
        <v/>
      </c>
      <c r="DE50" s="12" t="str">
        <f t="shared" si="44"/>
        <v/>
      </c>
      <c r="DF50" s="12" t="str">
        <f t="shared" si="45"/>
        <v/>
      </c>
      <c r="DG50" s="12" t="str">
        <f t="shared" si="46"/>
        <v/>
      </c>
      <c r="DH50" s="12" t="str">
        <f t="shared" si="47"/>
        <v/>
      </c>
      <c r="DI50" s="12" t="str">
        <f t="shared" si="48"/>
        <v/>
      </c>
      <c r="DJ50" s="12" t="str">
        <f t="shared" si="49"/>
        <v/>
      </c>
      <c r="DK50" s="12" t="str">
        <f t="shared" si="50"/>
        <v/>
      </c>
      <c r="DL50" s="12" t="str">
        <f t="shared" si="51"/>
        <v/>
      </c>
      <c r="DM50" s="12" t="str">
        <f t="shared" si="52"/>
        <v/>
      </c>
      <c r="DN50" s="12" t="str">
        <f t="shared" si="53"/>
        <v/>
      </c>
      <c r="DO50" s="12" t="str">
        <f t="shared" si="54"/>
        <v/>
      </c>
      <c r="DP50" s="12" t="str">
        <f t="shared" si="55"/>
        <v/>
      </c>
      <c r="DQ50" s="12" t="str">
        <f t="shared" si="56"/>
        <v/>
      </c>
      <c r="DR50" s="12" t="str">
        <f t="shared" si="57"/>
        <v/>
      </c>
      <c r="DS50" s="12" t="str">
        <f t="shared" si="58"/>
        <v/>
      </c>
      <c r="DT50" s="12" t="str">
        <f t="shared" si="59"/>
        <v/>
      </c>
      <c r="DU50" s="12" t="str">
        <f t="shared" si="60"/>
        <v/>
      </c>
      <c r="DV50" s="12" t="str">
        <f t="shared" si="61"/>
        <v/>
      </c>
      <c r="DW50" s="12" t="str">
        <f t="shared" si="62"/>
        <v/>
      </c>
      <c r="DX50" s="12" t="str">
        <f t="shared" si="63"/>
        <v/>
      </c>
      <c r="DY50" s="12" t="str">
        <f t="shared" si="64"/>
        <v/>
      </c>
      <c r="DZ50" s="12" t="str">
        <f t="shared" si="65"/>
        <v/>
      </c>
      <c r="EA50" s="12" t="str">
        <f t="shared" si="66"/>
        <v/>
      </c>
      <c r="EB50" s="12" t="str">
        <f t="shared" si="67"/>
        <v/>
      </c>
      <c r="EC50" s="12" t="str">
        <f t="shared" si="68"/>
        <v/>
      </c>
      <c r="ED50" s="12" t="str">
        <f t="shared" si="69"/>
        <v/>
      </c>
      <c r="EE50" s="12" t="str">
        <f t="shared" si="70"/>
        <v/>
      </c>
      <c r="EF50" s="12" t="str">
        <f t="shared" si="71"/>
        <v/>
      </c>
      <c r="EG50" s="12" t="str">
        <f t="shared" si="72"/>
        <v/>
      </c>
      <c r="EH50" s="12" t="str">
        <f t="shared" si="73"/>
        <v/>
      </c>
      <c r="EI50" s="12" t="str">
        <f t="shared" si="74"/>
        <v/>
      </c>
      <c r="EJ50" s="12" t="str">
        <f t="shared" si="75"/>
        <v/>
      </c>
      <c r="EK50" s="12" t="str">
        <f t="shared" si="76"/>
        <v/>
      </c>
      <c r="EL50" s="12" t="str">
        <f t="shared" si="77"/>
        <v/>
      </c>
      <c r="EM50" s="12" t="str">
        <f t="shared" si="78"/>
        <v/>
      </c>
      <c r="EN50" s="12" t="str">
        <f t="shared" si="79"/>
        <v/>
      </c>
      <c r="EO50" s="12" t="str">
        <f t="shared" si="80"/>
        <v/>
      </c>
      <c r="EP50" s="12" t="str">
        <f t="shared" si="81"/>
        <v/>
      </c>
      <c r="EQ50" s="12" t="str">
        <f t="shared" si="82"/>
        <v/>
      </c>
      <c r="ER50" s="12" t="str">
        <f t="shared" si="83"/>
        <v/>
      </c>
      <c r="ES50" s="12" t="str">
        <f t="shared" si="84"/>
        <v/>
      </c>
      <c r="ET50" s="12" t="str">
        <f t="shared" si="85"/>
        <v/>
      </c>
      <c r="EU50" s="12" t="str">
        <f t="shared" si="86"/>
        <v/>
      </c>
      <c r="EV50" s="12" t="str">
        <f t="shared" si="87"/>
        <v/>
      </c>
      <c r="EW50" s="12" t="str">
        <f t="shared" si="88"/>
        <v/>
      </c>
      <c r="EX50" s="12" t="str">
        <f t="shared" si="89"/>
        <v/>
      </c>
      <c r="EY50" s="12" t="str">
        <f t="shared" si="90"/>
        <v/>
      </c>
      <c r="EZ50" s="12" t="str">
        <f t="shared" si="91"/>
        <v/>
      </c>
      <c r="FA50" s="12" t="str">
        <f t="shared" si="92"/>
        <v/>
      </c>
      <c r="FB50" s="12" t="str">
        <f t="shared" si="93"/>
        <v/>
      </c>
      <c r="FC50" s="12" t="str">
        <f t="shared" si="94"/>
        <v/>
      </c>
      <c r="FD50" s="12" t="str">
        <f t="shared" si="95"/>
        <v/>
      </c>
      <c r="FE50" s="12" t="str">
        <f t="shared" si="96"/>
        <v/>
      </c>
      <c r="FF50" s="12" t="str">
        <f t="shared" si="97"/>
        <v/>
      </c>
      <c r="FG50" s="12" t="str">
        <f t="shared" si="98"/>
        <v/>
      </c>
      <c r="FH50" s="12" t="str">
        <f t="shared" si="99"/>
        <v/>
      </c>
      <c r="FI50" s="12" t="str">
        <f t="shared" si="100"/>
        <v/>
      </c>
      <c r="FJ50" s="12" t="str">
        <f t="shared" si="101"/>
        <v/>
      </c>
      <c r="FK50" s="12" t="str">
        <f t="shared" si="102"/>
        <v/>
      </c>
      <c r="FL50" s="12" t="str">
        <f t="shared" si="103"/>
        <v/>
      </c>
      <c r="FM50" s="12" t="str">
        <f t="shared" si="104"/>
        <v/>
      </c>
      <c r="FN50" s="12" t="str">
        <f t="shared" si="105"/>
        <v/>
      </c>
      <c r="FO50" s="12" t="str">
        <f t="shared" si="106"/>
        <v/>
      </c>
      <c r="FP50" s="12" t="str">
        <f t="shared" si="107"/>
        <v/>
      </c>
      <c r="FQ50" s="12" t="str">
        <f t="shared" si="108"/>
        <v/>
      </c>
      <c r="FR50" s="12" t="str">
        <f t="shared" si="109"/>
        <v/>
      </c>
      <c r="FS50" s="12" t="str">
        <f t="shared" si="110"/>
        <v/>
      </c>
      <c r="FT50" s="12" t="str">
        <f t="shared" si="111"/>
        <v/>
      </c>
      <c r="FU50" s="12" t="str">
        <f t="shared" si="112"/>
        <v/>
      </c>
      <c r="FV50" s="12" t="str">
        <f t="shared" si="113"/>
        <v/>
      </c>
      <c r="FW50" s="12" t="str">
        <f t="shared" si="114"/>
        <v/>
      </c>
      <c r="FX50" s="12" t="str">
        <f t="shared" si="115"/>
        <v/>
      </c>
      <c r="FY50" s="12" t="str">
        <f t="shared" si="116"/>
        <v/>
      </c>
      <c r="FZ50" s="12" t="str">
        <f t="shared" si="117"/>
        <v/>
      </c>
      <c r="GA50" s="12" t="str">
        <f t="shared" si="118"/>
        <v/>
      </c>
      <c r="GB50" s="12" t="str">
        <f t="shared" si="119"/>
        <v/>
      </c>
      <c r="GC50" s="12" t="str">
        <f t="shared" si="120"/>
        <v/>
      </c>
      <c r="GD50" s="12" t="str">
        <f t="shared" si="121"/>
        <v/>
      </c>
      <c r="GE50" s="12" t="str">
        <f t="shared" si="122"/>
        <v/>
      </c>
    </row>
    <row r="51" spans="1:187" x14ac:dyDescent="0.25">
      <c r="A51" t="str">
        <f>Data!B57</f>
        <v/>
      </c>
      <c r="B51" s="12" t="str">
        <f t="shared" si="2"/>
        <v/>
      </c>
      <c r="C51" s="12" t="str">
        <f>IFERROR(IF(Data!B57="","",VLOOKUP(B51,Data!$A$8:$DX$107,3,FALSE)),"")</f>
        <v/>
      </c>
      <c r="D51" s="12" t="str">
        <f>IFERROR(IF($A51="","",VLOOKUP($B51,Data!$A$8:$DX$107,64+D$1,FALSE)),"")</f>
        <v/>
      </c>
      <c r="E51" s="12" t="str">
        <f>IFERROR(IF($A51="","",VLOOKUP($B51,Data!$A$8:$DX$107,64+E$1,FALSE)),"")</f>
        <v/>
      </c>
      <c r="F51" s="12" t="str">
        <f>IFERROR(IF($A51="","",VLOOKUP($B51,Data!$A$8:$DX$107,64+F$1,FALSE)),"")</f>
        <v/>
      </c>
      <c r="G51" s="12" t="str">
        <f>IFERROR(IF($A51="","",VLOOKUP($B51,Data!$A$8:$DX$107,64+G$1,FALSE)),"")</f>
        <v/>
      </c>
      <c r="H51" s="12" t="str">
        <f>IFERROR(IF($A51="","",VLOOKUP($B51,Data!$A$8:$DX$107,64+H$1,FALSE)),"")</f>
        <v/>
      </c>
      <c r="I51" s="12" t="str">
        <f>IFERROR(IF($A51="","",VLOOKUP($B51,Data!$A$8:$DX$107,64+I$1,FALSE)),"")</f>
        <v/>
      </c>
      <c r="J51" s="12" t="str">
        <f>IFERROR(IF($A51="","",VLOOKUP($B51,Data!$A$8:$DX$107,64+J$1,FALSE)),"")</f>
        <v/>
      </c>
      <c r="K51" s="12" t="str">
        <f>IFERROR(IF($A51="","",VLOOKUP($B51,Data!$A$8:$DX$107,64+K$1,FALSE)),"")</f>
        <v/>
      </c>
      <c r="L51" s="12" t="str">
        <f>IFERROR(IF($A51="","",VLOOKUP($B51,Data!$A$8:$DX$107,64+L$1,FALSE)),"")</f>
        <v/>
      </c>
      <c r="M51" s="12" t="str">
        <f>IFERROR(IF($A51="","",VLOOKUP($B51,Data!$A$8:$DX$107,64+M$1,FALSE)),"")</f>
        <v/>
      </c>
      <c r="N51" s="12" t="str">
        <f>IFERROR(IF($A51="","",VLOOKUP($B51,Data!$A$8:$DX$107,64+N$1,FALSE)),"")</f>
        <v/>
      </c>
      <c r="O51" s="12" t="str">
        <f>IFERROR(IF($A51="","",VLOOKUP($B51,Data!$A$8:$DX$107,64+O$1,FALSE)),"")</f>
        <v/>
      </c>
      <c r="P51" s="12" t="str">
        <f>IFERROR(IF($A51="","",VLOOKUP($B51,Data!$A$8:$DX$107,64+P$1,FALSE)),"")</f>
        <v/>
      </c>
      <c r="Q51" s="12" t="str">
        <f>IFERROR(IF($A51="","",VLOOKUP($B51,Data!$A$8:$DX$107,64+Q$1,FALSE)),"")</f>
        <v/>
      </c>
      <c r="R51" s="12" t="str">
        <f>IFERROR(IF($A51="","",VLOOKUP($B51,Data!$A$8:$DX$107,64+R$1,FALSE)),"")</f>
        <v/>
      </c>
      <c r="S51" s="12" t="str">
        <f>IFERROR(IF($A51="","",VLOOKUP($B51,Data!$A$8:$DX$107,64+S$1,FALSE)),"")</f>
        <v/>
      </c>
      <c r="T51" s="12" t="str">
        <f>IFERROR(IF($A51="","",VLOOKUP($B51,Data!$A$8:$DX$107,64+T$1,FALSE)),"")</f>
        <v/>
      </c>
      <c r="U51" s="12" t="str">
        <f>IFERROR(IF($A51="","",VLOOKUP($B51,Data!$A$8:$DX$107,64+U$1,FALSE)),"")</f>
        <v/>
      </c>
      <c r="V51" s="12" t="str">
        <f>IFERROR(IF($A51="","",VLOOKUP($B51,Data!$A$8:$DX$107,64+V$1,FALSE)),"")</f>
        <v/>
      </c>
      <c r="W51" s="12" t="str">
        <f>IFERROR(IF($A51="","",VLOOKUP($B51,Data!$A$8:$DX$107,64+W$1,FALSE)),"")</f>
        <v/>
      </c>
      <c r="X51" s="12" t="str">
        <f>IFERROR(IF($A51="","",VLOOKUP($B51,Data!$A$8:$DX$107,64+X$1,FALSE)),"")</f>
        <v/>
      </c>
      <c r="Y51" s="12" t="str">
        <f>IFERROR(IF($A51="","",VLOOKUP($B51,Data!$A$8:$DX$107,64+Y$1,FALSE)),"")</f>
        <v/>
      </c>
      <c r="Z51" s="12" t="str">
        <f>IFERROR(IF($A51="","",VLOOKUP($B51,Data!$A$8:$DX$107,64+Z$1,FALSE)),"")</f>
        <v/>
      </c>
      <c r="AA51" s="12" t="str">
        <f>IFERROR(IF($A51="","",VLOOKUP($B51,Data!$A$8:$DX$107,64+AA$1,FALSE)),"")</f>
        <v/>
      </c>
      <c r="AB51" s="12" t="str">
        <f>IFERROR(IF($A51="","",VLOOKUP($B51,Data!$A$8:$DX$107,64+AB$1,FALSE)),"")</f>
        <v/>
      </c>
      <c r="AC51" s="12" t="str">
        <f>IFERROR(IF($A51="","",VLOOKUP($B51,Data!$A$8:$DX$107,64+AC$1,FALSE)),"")</f>
        <v/>
      </c>
      <c r="AD51" s="12" t="str">
        <f>IFERROR(IF($A51="","",VLOOKUP($B51,Data!$A$8:$DX$107,64+AD$1,FALSE)),"")</f>
        <v/>
      </c>
      <c r="AE51" s="12" t="str">
        <f>IFERROR(IF($A51="","",VLOOKUP($B51,Data!$A$8:$DX$107,64+AE$1,FALSE)),"")</f>
        <v/>
      </c>
      <c r="AF51" s="12" t="str">
        <f>IFERROR(IF($A51="","",VLOOKUP($B51,Data!$A$8:$DX$107,64+AF$1,FALSE)),"")</f>
        <v/>
      </c>
      <c r="AG51" s="12" t="str">
        <f>IFERROR(IF($A51="","",VLOOKUP($B51,Data!$A$8:$DX$107,64+AG$1,FALSE)),"")</f>
        <v/>
      </c>
      <c r="AH51" s="12" t="str">
        <f>IFERROR(IF($A51="","",VLOOKUP($B51,Data!$A$8:$DX$107,64+AH$1,FALSE)),"")</f>
        <v/>
      </c>
      <c r="AI51" s="12" t="str">
        <f>IFERROR(IF($A51="","",VLOOKUP($B51,Data!$A$8:$DX$107,64+AI$1,FALSE)),"")</f>
        <v/>
      </c>
      <c r="AJ51" s="12" t="str">
        <f>IFERROR(IF($A51="","",VLOOKUP($B51,Data!$A$8:$DX$107,64+AJ$1,FALSE)),"")</f>
        <v/>
      </c>
      <c r="AK51" s="12" t="str">
        <f>IFERROR(IF($A51="","",VLOOKUP($B51,Data!$A$8:$DX$107,64+AK$1,FALSE)),"")</f>
        <v/>
      </c>
      <c r="AL51" s="12" t="str">
        <f>IFERROR(IF($A51="","",VLOOKUP($B51,Data!$A$8:$DX$107,64+AL$1,FALSE)),"")</f>
        <v/>
      </c>
      <c r="AM51" s="12" t="str">
        <f>IFERROR(IF($A51="","",VLOOKUP($B51,Data!$A$8:$DX$107,64+AM$1,FALSE)),"")</f>
        <v/>
      </c>
      <c r="AN51" s="12" t="str">
        <f>IFERROR(IF($A51="","",VLOOKUP($B51,Data!$A$8:$DX$107,64+AN$1,FALSE)),"")</f>
        <v/>
      </c>
      <c r="AO51" s="12" t="str">
        <f>IFERROR(IF($A51="","",VLOOKUP($B51,Data!$A$8:$DX$107,64+AO$1,FALSE)),"")</f>
        <v/>
      </c>
      <c r="AP51" s="12" t="str">
        <f>IFERROR(IF($A51="","",VLOOKUP($B51,Data!$A$8:$DX$107,64+AP$1,FALSE)),"")</f>
        <v/>
      </c>
      <c r="AQ51" s="12" t="str">
        <f>IFERROR(IF($A51="","",VLOOKUP($B51,Data!$A$8:$DX$107,64+AQ$1,FALSE)),"")</f>
        <v/>
      </c>
      <c r="AR51" s="12" t="str">
        <f>IFERROR(IF($A51="","",VLOOKUP($B51,Data!$A$8:$DX$107,64+AR$1,FALSE)),"")</f>
        <v/>
      </c>
      <c r="AS51" s="12" t="str">
        <f>IFERROR(IF($A51="","",VLOOKUP($B51,Data!$A$8:$DX$107,64+AS$1,FALSE)),"")</f>
        <v/>
      </c>
      <c r="AT51" s="12" t="str">
        <f>IFERROR(IF($A51="","",VLOOKUP($B51,Data!$A$8:$DX$107,64+AT$1,FALSE)),"")</f>
        <v/>
      </c>
      <c r="AU51" s="12" t="str">
        <f>IFERROR(IF($A51="","",VLOOKUP($B51,Data!$A$8:$DX$107,64+AU$1,FALSE)),"")</f>
        <v/>
      </c>
      <c r="AV51" s="12" t="str">
        <f>IFERROR(IF($A51="","",VLOOKUP($B51,Data!$A$8:$DX$107,64+AV$1,FALSE)),"")</f>
        <v/>
      </c>
      <c r="AW51" s="12" t="str">
        <f>IFERROR(IF($A51="","",VLOOKUP($B51,Data!$A$8:$DX$107,64+AW$1,FALSE)),"")</f>
        <v/>
      </c>
      <c r="AX51" s="12" t="str">
        <f>IFERROR(IF($A51="","",VLOOKUP($B51,Data!$A$8:$DX$107,64+AX$1,FALSE)),"")</f>
        <v/>
      </c>
      <c r="AY51" s="12" t="str">
        <f>IFERROR(IF($A51="","",VLOOKUP($B51,Data!$A$8:$DX$107,64+AY$1,FALSE)),"")</f>
        <v/>
      </c>
      <c r="AZ51" s="12" t="str">
        <f>IFERROR(IF($A51="","",VLOOKUP($B51,Data!$A$8:$DX$107,64+AZ$1,FALSE)),"")</f>
        <v/>
      </c>
      <c r="BA51" s="12" t="str">
        <f>IFERROR(IF($A51="","",VLOOKUP($B51,Data!$A$8:$DX$107,64+BA$1,FALSE)),"")</f>
        <v/>
      </c>
      <c r="BB51" s="12" t="str">
        <f>IFERROR(IF($A51="","",VLOOKUP($B51,Data!$A$8:$DX$107,64+BB$1,FALSE)),"")</f>
        <v/>
      </c>
      <c r="BC51" s="12" t="str">
        <f>IFERROR(IF($A51="","",VLOOKUP($B51,Data!$A$8:$DX$107,64+BC$1,FALSE)),"")</f>
        <v/>
      </c>
      <c r="BD51" s="12" t="str">
        <f>IFERROR(IF($A51="","",VLOOKUP($B51,Data!$A$8:$DX$107,64+BD$1,FALSE)),"")</f>
        <v/>
      </c>
      <c r="BE51" s="12" t="str">
        <f>IFERROR(IF($A51="","",VLOOKUP($B51,Data!$A$8:$DX$107,64+BE$1,FALSE)),"")</f>
        <v/>
      </c>
      <c r="BF51" s="12" t="str">
        <f>IFERROR(IF($A51="","",VLOOKUP($B51,Data!$A$8:$DX$107,64+BF$1,FALSE)),"")</f>
        <v/>
      </c>
      <c r="BG51" s="12" t="str">
        <f>IFERROR(IF($A51="","",VLOOKUP($B51,Data!$A$8:$DX$107,64+BG$1,FALSE)),"")</f>
        <v/>
      </c>
      <c r="BH51" s="12" t="str">
        <f>IFERROR(IF($A51="","",VLOOKUP($B51,Data!$A$8:$DX$107,64+BH$1,FALSE)),"")</f>
        <v/>
      </c>
      <c r="BI51" s="12" t="str">
        <f>IFERROR(IF($A51="","",VLOOKUP($B51,Data!$A$8:$DX$107,64+BI$1,FALSE)),"")</f>
        <v/>
      </c>
      <c r="BJ51" s="12" t="str">
        <f>IFERROR(IF($A51="","",VLOOKUP($B51,Data!$A$8:$DX$107,64+BJ$1,FALSE)),"")</f>
        <v/>
      </c>
      <c r="BK51" s="12" t="str">
        <f>IFERROR(IF($A51="","",VLOOKUP($B51,Data!$A$8:$DX$107,64+BK$1,FALSE)),"")</f>
        <v/>
      </c>
      <c r="BL51" s="12" t="str">
        <f>IFERROR(IF($A51="","",VLOOKUP($B51,Data!$A$8:$DX$107,125,FALSE)),"")</f>
        <v/>
      </c>
      <c r="BM51" s="12" t="str">
        <f>IFERROR(IF($A51="","",VLOOKUP($B51,Data!$A$8:$DX$107,126,FALSE)),"")</f>
        <v/>
      </c>
      <c r="BN51" s="31" t="str">
        <f>IFERROR(IF($A51="","",VLOOKUP($B51,Data!$A$8:$DX$107,127,FALSE)),"")</f>
        <v/>
      </c>
      <c r="BO51" s="12" t="str">
        <f>IF(A51="","",IF(B51&lt;=Registrasi!$E$7/2,"Atas",IF(B51&gt;(Registrasi!$E$7+1)/2,"Bawah","Tengah")))</f>
        <v/>
      </c>
      <c r="BP51" s="12" t="str">
        <f t="shared" si="3"/>
        <v/>
      </c>
      <c r="BQ51" s="12" t="str">
        <f t="shared" si="4"/>
        <v/>
      </c>
      <c r="BR51" s="12" t="str">
        <f t="shared" si="5"/>
        <v/>
      </c>
      <c r="BS51" s="12" t="str">
        <f t="shared" si="6"/>
        <v/>
      </c>
      <c r="BT51" s="12" t="str">
        <f t="shared" si="7"/>
        <v/>
      </c>
      <c r="BU51" s="12" t="str">
        <f t="shared" si="8"/>
        <v/>
      </c>
      <c r="BV51" s="12" t="str">
        <f t="shared" si="9"/>
        <v/>
      </c>
      <c r="BW51" s="12" t="str">
        <f t="shared" si="10"/>
        <v/>
      </c>
      <c r="BX51" s="12" t="str">
        <f t="shared" si="11"/>
        <v/>
      </c>
      <c r="BY51" s="12" t="str">
        <f t="shared" si="12"/>
        <v/>
      </c>
      <c r="BZ51" s="12" t="str">
        <f t="shared" si="13"/>
        <v/>
      </c>
      <c r="CA51" s="12" t="str">
        <f t="shared" si="14"/>
        <v/>
      </c>
      <c r="CB51" s="12" t="str">
        <f t="shared" si="15"/>
        <v/>
      </c>
      <c r="CC51" s="12" t="str">
        <f t="shared" si="16"/>
        <v/>
      </c>
      <c r="CD51" s="12" t="str">
        <f t="shared" si="17"/>
        <v/>
      </c>
      <c r="CE51" s="12" t="str">
        <f t="shared" si="18"/>
        <v/>
      </c>
      <c r="CF51" s="12" t="str">
        <f t="shared" si="19"/>
        <v/>
      </c>
      <c r="CG51" s="12" t="str">
        <f t="shared" si="20"/>
        <v/>
      </c>
      <c r="CH51" s="12" t="str">
        <f t="shared" si="21"/>
        <v/>
      </c>
      <c r="CI51" s="12" t="str">
        <f t="shared" si="22"/>
        <v/>
      </c>
      <c r="CJ51" s="12" t="str">
        <f t="shared" si="23"/>
        <v/>
      </c>
      <c r="CK51" s="12" t="str">
        <f t="shared" si="24"/>
        <v/>
      </c>
      <c r="CL51" s="12" t="str">
        <f t="shared" si="25"/>
        <v/>
      </c>
      <c r="CM51" s="12" t="str">
        <f t="shared" si="26"/>
        <v/>
      </c>
      <c r="CN51" s="12" t="str">
        <f t="shared" si="27"/>
        <v/>
      </c>
      <c r="CO51" s="12" t="str">
        <f t="shared" si="28"/>
        <v/>
      </c>
      <c r="CP51" s="12" t="str">
        <f t="shared" si="29"/>
        <v/>
      </c>
      <c r="CQ51" s="12" t="str">
        <f t="shared" si="30"/>
        <v/>
      </c>
      <c r="CR51" s="12" t="str">
        <f t="shared" si="31"/>
        <v/>
      </c>
      <c r="CS51" s="12" t="str">
        <f t="shared" si="32"/>
        <v/>
      </c>
      <c r="CT51" s="12" t="str">
        <f t="shared" si="33"/>
        <v/>
      </c>
      <c r="CU51" s="12" t="str">
        <f t="shared" si="34"/>
        <v/>
      </c>
      <c r="CV51" s="12" t="str">
        <f t="shared" si="35"/>
        <v/>
      </c>
      <c r="CW51" s="12" t="str">
        <f t="shared" si="36"/>
        <v/>
      </c>
      <c r="CX51" s="12" t="str">
        <f t="shared" si="37"/>
        <v/>
      </c>
      <c r="CY51" s="12" t="str">
        <f t="shared" si="38"/>
        <v/>
      </c>
      <c r="CZ51" s="12" t="str">
        <f t="shared" si="39"/>
        <v/>
      </c>
      <c r="DA51" s="12" t="str">
        <f t="shared" si="40"/>
        <v/>
      </c>
      <c r="DB51" s="12" t="str">
        <f t="shared" si="41"/>
        <v/>
      </c>
      <c r="DC51" s="12" t="str">
        <f t="shared" si="42"/>
        <v/>
      </c>
      <c r="DD51" s="12" t="str">
        <f t="shared" si="43"/>
        <v/>
      </c>
      <c r="DE51" s="12" t="str">
        <f t="shared" si="44"/>
        <v/>
      </c>
      <c r="DF51" s="12" t="str">
        <f t="shared" si="45"/>
        <v/>
      </c>
      <c r="DG51" s="12" t="str">
        <f t="shared" si="46"/>
        <v/>
      </c>
      <c r="DH51" s="12" t="str">
        <f t="shared" si="47"/>
        <v/>
      </c>
      <c r="DI51" s="12" t="str">
        <f t="shared" si="48"/>
        <v/>
      </c>
      <c r="DJ51" s="12" t="str">
        <f t="shared" si="49"/>
        <v/>
      </c>
      <c r="DK51" s="12" t="str">
        <f t="shared" si="50"/>
        <v/>
      </c>
      <c r="DL51" s="12" t="str">
        <f t="shared" si="51"/>
        <v/>
      </c>
      <c r="DM51" s="12" t="str">
        <f t="shared" si="52"/>
        <v/>
      </c>
      <c r="DN51" s="12" t="str">
        <f t="shared" si="53"/>
        <v/>
      </c>
      <c r="DO51" s="12" t="str">
        <f t="shared" si="54"/>
        <v/>
      </c>
      <c r="DP51" s="12" t="str">
        <f t="shared" si="55"/>
        <v/>
      </c>
      <c r="DQ51" s="12" t="str">
        <f t="shared" si="56"/>
        <v/>
      </c>
      <c r="DR51" s="12" t="str">
        <f t="shared" si="57"/>
        <v/>
      </c>
      <c r="DS51" s="12" t="str">
        <f t="shared" si="58"/>
        <v/>
      </c>
      <c r="DT51" s="12" t="str">
        <f t="shared" si="59"/>
        <v/>
      </c>
      <c r="DU51" s="12" t="str">
        <f t="shared" si="60"/>
        <v/>
      </c>
      <c r="DV51" s="12" t="str">
        <f t="shared" si="61"/>
        <v/>
      </c>
      <c r="DW51" s="12" t="str">
        <f t="shared" si="62"/>
        <v/>
      </c>
      <c r="DX51" s="12" t="str">
        <f t="shared" si="63"/>
        <v/>
      </c>
      <c r="DY51" s="12" t="str">
        <f t="shared" si="64"/>
        <v/>
      </c>
      <c r="DZ51" s="12" t="str">
        <f t="shared" si="65"/>
        <v/>
      </c>
      <c r="EA51" s="12" t="str">
        <f t="shared" si="66"/>
        <v/>
      </c>
      <c r="EB51" s="12" t="str">
        <f t="shared" si="67"/>
        <v/>
      </c>
      <c r="EC51" s="12" t="str">
        <f t="shared" si="68"/>
        <v/>
      </c>
      <c r="ED51" s="12" t="str">
        <f t="shared" si="69"/>
        <v/>
      </c>
      <c r="EE51" s="12" t="str">
        <f t="shared" si="70"/>
        <v/>
      </c>
      <c r="EF51" s="12" t="str">
        <f t="shared" si="71"/>
        <v/>
      </c>
      <c r="EG51" s="12" t="str">
        <f t="shared" si="72"/>
        <v/>
      </c>
      <c r="EH51" s="12" t="str">
        <f t="shared" si="73"/>
        <v/>
      </c>
      <c r="EI51" s="12" t="str">
        <f t="shared" si="74"/>
        <v/>
      </c>
      <c r="EJ51" s="12" t="str">
        <f t="shared" si="75"/>
        <v/>
      </c>
      <c r="EK51" s="12" t="str">
        <f t="shared" si="76"/>
        <v/>
      </c>
      <c r="EL51" s="12" t="str">
        <f t="shared" si="77"/>
        <v/>
      </c>
      <c r="EM51" s="12" t="str">
        <f t="shared" si="78"/>
        <v/>
      </c>
      <c r="EN51" s="12" t="str">
        <f t="shared" si="79"/>
        <v/>
      </c>
      <c r="EO51" s="12" t="str">
        <f t="shared" si="80"/>
        <v/>
      </c>
      <c r="EP51" s="12" t="str">
        <f t="shared" si="81"/>
        <v/>
      </c>
      <c r="EQ51" s="12" t="str">
        <f t="shared" si="82"/>
        <v/>
      </c>
      <c r="ER51" s="12" t="str">
        <f t="shared" si="83"/>
        <v/>
      </c>
      <c r="ES51" s="12" t="str">
        <f t="shared" si="84"/>
        <v/>
      </c>
      <c r="ET51" s="12" t="str">
        <f t="shared" si="85"/>
        <v/>
      </c>
      <c r="EU51" s="12" t="str">
        <f t="shared" si="86"/>
        <v/>
      </c>
      <c r="EV51" s="12" t="str">
        <f t="shared" si="87"/>
        <v/>
      </c>
      <c r="EW51" s="12" t="str">
        <f t="shared" si="88"/>
        <v/>
      </c>
      <c r="EX51" s="12" t="str">
        <f t="shared" si="89"/>
        <v/>
      </c>
      <c r="EY51" s="12" t="str">
        <f t="shared" si="90"/>
        <v/>
      </c>
      <c r="EZ51" s="12" t="str">
        <f t="shared" si="91"/>
        <v/>
      </c>
      <c r="FA51" s="12" t="str">
        <f t="shared" si="92"/>
        <v/>
      </c>
      <c r="FB51" s="12" t="str">
        <f t="shared" si="93"/>
        <v/>
      </c>
      <c r="FC51" s="12" t="str">
        <f t="shared" si="94"/>
        <v/>
      </c>
      <c r="FD51" s="12" t="str">
        <f t="shared" si="95"/>
        <v/>
      </c>
      <c r="FE51" s="12" t="str">
        <f t="shared" si="96"/>
        <v/>
      </c>
      <c r="FF51" s="12" t="str">
        <f t="shared" si="97"/>
        <v/>
      </c>
      <c r="FG51" s="12" t="str">
        <f t="shared" si="98"/>
        <v/>
      </c>
      <c r="FH51" s="12" t="str">
        <f t="shared" si="99"/>
        <v/>
      </c>
      <c r="FI51" s="12" t="str">
        <f t="shared" si="100"/>
        <v/>
      </c>
      <c r="FJ51" s="12" t="str">
        <f t="shared" si="101"/>
        <v/>
      </c>
      <c r="FK51" s="12" t="str">
        <f t="shared" si="102"/>
        <v/>
      </c>
      <c r="FL51" s="12" t="str">
        <f t="shared" si="103"/>
        <v/>
      </c>
      <c r="FM51" s="12" t="str">
        <f t="shared" si="104"/>
        <v/>
      </c>
      <c r="FN51" s="12" t="str">
        <f t="shared" si="105"/>
        <v/>
      </c>
      <c r="FO51" s="12" t="str">
        <f t="shared" si="106"/>
        <v/>
      </c>
      <c r="FP51" s="12" t="str">
        <f t="shared" si="107"/>
        <v/>
      </c>
      <c r="FQ51" s="12" t="str">
        <f t="shared" si="108"/>
        <v/>
      </c>
      <c r="FR51" s="12" t="str">
        <f t="shared" si="109"/>
        <v/>
      </c>
      <c r="FS51" s="12" t="str">
        <f t="shared" si="110"/>
        <v/>
      </c>
      <c r="FT51" s="12" t="str">
        <f t="shared" si="111"/>
        <v/>
      </c>
      <c r="FU51" s="12" t="str">
        <f t="shared" si="112"/>
        <v/>
      </c>
      <c r="FV51" s="12" t="str">
        <f t="shared" si="113"/>
        <v/>
      </c>
      <c r="FW51" s="12" t="str">
        <f t="shared" si="114"/>
        <v/>
      </c>
      <c r="FX51" s="12" t="str">
        <f t="shared" si="115"/>
        <v/>
      </c>
      <c r="FY51" s="12" t="str">
        <f t="shared" si="116"/>
        <v/>
      </c>
      <c r="FZ51" s="12" t="str">
        <f t="shared" si="117"/>
        <v/>
      </c>
      <c r="GA51" s="12" t="str">
        <f t="shared" si="118"/>
        <v/>
      </c>
      <c r="GB51" s="12" t="str">
        <f t="shared" si="119"/>
        <v/>
      </c>
      <c r="GC51" s="12" t="str">
        <f t="shared" si="120"/>
        <v/>
      </c>
      <c r="GD51" s="12" t="str">
        <f t="shared" si="121"/>
        <v/>
      </c>
      <c r="GE51" s="12" t="str">
        <f t="shared" si="122"/>
        <v/>
      </c>
    </row>
    <row r="52" spans="1:187" x14ac:dyDescent="0.25">
      <c r="A52" t="str">
        <f>Data!B58</f>
        <v/>
      </c>
      <c r="B52" s="12" t="str">
        <f t="shared" si="2"/>
        <v/>
      </c>
      <c r="C52" s="12" t="str">
        <f>IFERROR(IF(Data!B58="","",VLOOKUP(B52,Data!$A$8:$DX$107,3,FALSE)),"")</f>
        <v/>
      </c>
      <c r="D52" s="12" t="str">
        <f>IFERROR(IF($A52="","",VLOOKUP($B52,Data!$A$8:$DX$107,64+D$1,FALSE)),"")</f>
        <v/>
      </c>
      <c r="E52" s="12" t="str">
        <f>IFERROR(IF($A52="","",VLOOKUP($B52,Data!$A$8:$DX$107,64+E$1,FALSE)),"")</f>
        <v/>
      </c>
      <c r="F52" s="12" t="str">
        <f>IFERROR(IF($A52="","",VLOOKUP($B52,Data!$A$8:$DX$107,64+F$1,FALSE)),"")</f>
        <v/>
      </c>
      <c r="G52" s="12" t="str">
        <f>IFERROR(IF($A52="","",VLOOKUP($B52,Data!$A$8:$DX$107,64+G$1,FALSE)),"")</f>
        <v/>
      </c>
      <c r="H52" s="12" t="str">
        <f>IFERROR(IF($A52="","",VLOOKUP($B52,Data!$A$8:$DX$107,64+H$1,FALSE)),"")</f>
        <v/>
      </c>
      <c r="I52" s="12" t="str">
        <f>IFERROR(IF($A52="","",VLOOKUP($B52,Data!$A$8:$DX$107,64+I$1,FALSE)),"")</f>
        <v/>
      </c>
      <c r="J52" s="12" t="str">
        <f>IFERROR(IF($A52="","",VLOOKUP($B52,Data!$A$8:$DX$107,64+J$1,FALSE)),"")</f>
        <v/>
      </c>
      <c r="K52" s="12" t="str">
        <f>IFERROR(IF($A52="","",VLOOKUP($B52,Data!$A$8:$DX$107,64+K$1,FALSE)),"")</f>
        <v/>
      </c>
      <c r="L52" s="12" t="str">
        <f>IFERROR(IF($A52="","",VLOOKUP($B52,Data!$A$8:$DX$107,64+L$1,FALSE)),"")</f>
        <v/>
      </c>
      <c r="M52" s="12" t="str">
        <f>IFERROR(IF($A52="","",VLOOKUP($B52,Data!$A$8:$DX$107,64+M$1,FALSE)),"")</f>
        <v/>
      </c>
      <c r="N52" s="12" t="str">
        <f>IFERROR(IF($A52="","",VLOOKUP($B52,Data!$A$8:$DX$107,64+N$1,FALSE)),"")</f>
        <v/>
      </c>
      <c r="O52" s="12" t="str">
        <f>IFERROR(IF($A52="","",VLOOKUP($B52,Data!$A$8:$DX$107,64+O$1,FALSE)),"")</f>
        <v/>
      </c>
      <c r="P52" s="12" t="str">
        <f>IFERROR(IF($A52="","",VLOOKUP($B52,Data!$A$8:$DX$107,64+P$1,FALSE)),"")</f>
        <v/>
      </c>
      <c r="Q52" s="12" t="str">
        <f>IFERROR(IF($A52="","",VLOOKUP($B52,Data!$A$8:$DX$107,64+Q$1,FALSE)),"")</f>
        <v/>
      </c>
      <c r="R52" s="12" t="str">
        <f>IFERROR(IF($A52="","",VLOOKUP($B52,Data!$A$8:$DX$107,64+R$1,FALSE)),"")</f>
        <v/>
      </c>
      <c r="S52" s="12" t="str">
        <f>IFERROR(IF($A52="","",VLOOKUP($B52,Data!$A$8:$DX$107,64+S$1,FALSE)),"")</f>
        <v/>
      </c>
      <c r="T52" s="12" t="str">
        <f>IFERROR(IF($A52="","",VLOOKUP($B52,Data!$A$8:$DX$107,64+T$1,FALSE)),"")</f>
        <v/>
      </c>
      <c r="U52" s="12" t="str">
        <f>IFERROR(IF($A52="","",VLOOKUP($B52,Data!$A$8:$DX$107,64+U$1,FALSE)),"")</f>
        <v/>
      </c>
      <c r="V52" s="12" t="str">
        <f>IFERROR(IF($A52="","",VLOOKUP($B52,Data!$A$8:$DX$107,64+V$1,FALSE)),"")</f>
        <v/>
      </c>
      <c r="W52" s="12" t="str">
        <f>IFERROR(IF($A52="","",VLOOKUP($B52,Data!$A$8:$DX$107,64+W$1,FALSE)),"")</f>
        <v/>
      </c>
      <c r="X52" s="12" t="str">
        <f>IFERROR(IF($A52="","",VLOOKUP($B52,Data!$A$8:$DX$107,64+X$1,FALSE)),"")</f>
        <v/>
      </c>
      <c r="Y52" s="12" t="str">
        <f>IFERROR(IF($A52="","",VLOOKUP($B52,Data!$A$8:$DX$107,64+Y$1,FALSE)),"")</f>
        <v/>
      </c>
      <c r="Z52" s="12" t="str">
        <f>IFERROR(IF($A52="","",VLOOKUP($B52,Data!$A$8:$DX$107,64+Z$1,FALSE)),"")</f>
        <v/>
      </c>
      <c r="AA52" s="12" t="str">
        <f>IFERROR(IF($A52="","",VLOOKUP($B52,Data!$A$8:$DX$107,64+AA$1,FALSE)),"")</f>
        <v/>
      </c>
      <c r="AB52" s="12" t="str">
        <f>IFERROR(IF($A52="","",VLOOKUP($B52,Data!$A$8:$DX$107,64+AB$1,FALSE)),"")</f>
        <v/>
      </c>
      <c r="AC52" s="12" t="str">
        <f>IFERROR(IF($A52="","",VLOOKUP($B52,Data!$A$8:$DX$107,64+AC$1,FALSE)),"")</f>
        <v/>
      </c>
      <c r="AD52" s="12" t="str">
        <f>IFERROR(IF($A52="","",VLOOKUP($B52,Data!$A$8:$DX$107,64+AD$1,FALSE)),"")</f>
        <v/>
      </c>
      <c r="AE52" s="12" t="str">
        <f>IFERROR(IF($A52="","",VLOOKUP($B52,Data!$A$8:$DX$107,64+AE$1,FALSE)),"")</f>
        <v/>
      </c>
      <c r="AF52" s="12" t="str">
        <f>IFERROR(IF($A52="","",VLOOKUP($B52,Data!$A$8:$DX$107,64+AF$1,FALSE)),"")</f>
        <v/>
      </c>
      <c r="AG52" s="12" t="str">
        <f>IFERROR(IF($A52="","",VLOOKUP($B52,Data!$A$8:$DX$107,64+AG$1,FALSE)),"")</f>
        <v/>
      </c>
      <c r="AH52" s="12" t="str">
        <f>IFERROR(IF($A52="","",VLOOKUP($B52,Data!$A$8:$DX$107,64+AH$1,FALSE)),"")</f>
        <v/>
      </c>
      <c r="AI52" s="12" t="str">
        <f>IFERROR(IF($A52="","",VLOOKUP($B52,Data!$A$8:$DX$107,64+AI$1,FALSE)),"")</f>
        <v/>
      </c>
      <c r="AJ52" s="12" t="str">
        <f>IFERROR(IF($A52="","",VLOOKUP($B52,Data!$A$8:$DX$107,64+AJ$1,FALSE)),"")</f>
        <v/>
      </c>
      <c r="AK52" s="12" t="str">
        <f>IFERROR(IF($A52="","",VLOOKUP($B52,Data!$A$8:$DX$107,64+AK$1,FALSE)),"")</f>
        <v/>
      </c>
      <c r="AL52" s="12" t="str">
        <f>IFERROR(IF($A52="","",VLOOKUP($B52,Data!$A$8:$DX$107,64+AL$1,FALSE)),"")</f>
        <v/>
      </c>
      <c r="AM52" s="12" t="str">
        <f>IFERROR(IF($A52="","",VLOOKUP($B52,Data!$A$8:$DX$107,64+AM$1,FALSE)),"")</f>
        <v/>
      </c>
      <c r="AN52" s="12" t="str">
        <f>IFERROR(IF($A52="","",VLOOKUP($B52,Data!$A$8:$DX$107,64+AN$1,FALSE)),"")</f>
        <v/>
      </c>
      <c r="AO52" s="12" t="str">
        <f>IFERROR(IF($A52="","",VLOOKUP($B52,Data!$A$8:$DX$107,64+AO$1,FALSE)),"")</f>
        <v/>
      </c>
      <c r="AP52" s="12" t="str">
        <f>IFERROR(IF($A52="","",VLOOKUP($B52,Data!$A$8:$DX$107,64+AP$1,FALSE)),"")</f>
        <v/>
      </c>
      <c r="AQ52" s="12" t="str">
        <f>IFERROR(IF($A52="","",VLOOKUP($B52,Data!$A$8:$DX$107,64+AQ$1,FALSE)),"")</f>
        <v/>
      </c>
      <c r="AR52" s="12" t="str">
        <f>IFERROR(IF($A52="","",VLOOKUP($B52,Data!$A$8:$DX$107,64+AR$1,FALSE)),"")</f>
        <v/>
      </c>
      <c r="AS52" s="12" t="str">
        <f>IFERROR(IF($A52="","",VLOOKUP($B52,Data!$A$8:$DX$107,64+AS$1,FALSE)),"")</f>
        <v/>
      </c>
      <c r="AT52" s="12" t="str">
        <f>IFERROR(IF($A52="","",VLOOKUP($B52,Data!$A$8:$DX$107,64+AT$1,FALSE)),"")</f>
        <v/>
      </c>
      <c r="AU52" s="12" t="str">
        <f>IFERROR(IF($A52="","",VLOOKUP($B52,Data!$A$8:$DX$107,64+AU$1,FALSE)),"")</f>
        <v/>
      </c>
      <c r="AV52" s="12" t="str">
        <f>IFERROR(IF($A52="","",VLOOKUP($B52,Data!$A$8:$DX$107,64+AV$1,FALSE)),"")</f>
        <v/>
      </c>
      <c r="AW52" s="12" t="str">
        <f>IFERROR(IF($A52="","",VLOOKUP($B52,Data!$A$8:$DX$107,64+AW$1,FALSE)),"")</f>
        <v/>
      </c>
      <c r="AX52" s="12" t="str">
        <f>IFERROR(IF($A52="","",VLOOKUP($B52,Data!$A$8:$DX$107,64+AX$1,FALSE)),"")</f>
        <v/>
      </c>
      <c r="AY52" s="12" t="str">
        <f>IFERROR(IF($A52="","",VLOOKUP($B52,Data!$A$8:$DX$107,64+AY$1,FALSE)),"")</f>
        <v/>
      </c>
      <c r="AZ52" s="12" t="str">
        <f>IFERROR(IF($A52="","",VLOOKUP($B52,Data!$A$8:$DX$107,64+AZ$1,FALSE)),"")</f>
        <v/>
      </c>
      <c r="BA52" s="12" t="str">
        <f>IFERROR(IF($A52="","",VLOOKUP($B52,Data!$A$8:$DX$107,64+BA$1,FALSE)),"")</f>
        <v/>
      </c>
      <c r="BB52" s="12" t="str">
        <f>IFERROR(IF($A52="","",VLOOKUP($B52,Data!$A$8:$DX$107,64+BB$1,FALSE)),"")</f>
        <v/>
      </c>
      <c r="BC52" s="12" t="str">
        <f>IFERROR(IF($A52="","",VLOOKUP($B52,Data!$A$8:$DX$107,64+BC$1,FALSE)),"")</f>
        <v/>
      </c>
      <c r="BD52" s="12" t="str">
        <f>IFERROR(IF($A52="","",VLOOKUP($B52,Data!$A$8:$DX$107,64+BD$1,FALSE)),"")</f>
        <v/>
      </c>
      <c r="BE52" s="12" t="str">
        <f>IFERROR(IF($A52="","",VLOOKUP($B52,Data!$A$8:$DX$107,64+BE$1,FALSE)),"")</f>
        <v/>
      </c>
      <c r="BF52" s="12" t="str">
        <f>IFERROR(IF($A52="","",VLOOKUP($B52,Data!$A$8:$DX$107,64+BF$1,FALSE)),"")</f>
        <v/>
      </c>
      <c r="BG52" s="12" t="str">
        <f>IFERROR(IF($A52="","",VLOOKUP($B52,Data!$A$8:$DX$107,64+BG$1,FALSE)),"")</f>
        <v/>
      </c>
      <c r="BH52" s="12" t="str">
        <f>IFERROR(IF($A52="","",VLOOKUP($B52,Data!$A$8:$DX$107,64+BH$1,FALSE)),"")</f>
        <v/>
      </c>
      <c r="BI52" s="12" t="str">
        <f>IFERROR(IF($A52="","",VLOOKUP($B52,Data!$A$8:$DX$107,64+BI$1,FALSE)),"")</f>
        <v/>
      </c>
      <c r="BJ52" s="12" t="str">
        <f>IFERROR(IF($A52="","",VLOOKUP($B52,Data!$A$8:$DX$107,64+BJ$1,FALSE)),"")</f>
        <v/>
      </c>
      <c r="BK52" s="12" t="str">
        <f>IFERROR(IF($A52="","",VLOOKUP($B52,Data!$A$8:$DX$107,64+BK$1,FALSE)),"")</f>
        <v/>
      </c>
      <c r="BL52" s="12" t="str">
        <f>IFERROR(IF($A52="","",VLOOKUP($B52,Data!$A$8:$DX$107,125,FALSE)),"")</f>
        <v/>
      </c>
      <c r="BM52" s="12" t="str">
        <f>IFERROR(IF($A52="","",VLOOKUP($B52,Data!$A$8:$DX$107,126,FALSE)),"")</f>
        <v/>
      </c>
      <c r="BN52" s="31" t="str">
        <f>IFERROR(IF($A52="","",VLOOKUP($B52,Data!$A$8:$DX$107,127,FALSE)),"")</f>
        <v/>
      </c>
      <c r="BO52" s="12" t="str">
        <f>IF(A52="","",IF(B52&lt;=Registrasi!$E$7/2,"Atas",IF(B52&gt;(Registrasi!$E$7+1)/2,"Bawah","Tengah")))</f>
        <v/>
      </c>
      <c r="BP52" s="12" t="str">
        <f t="shared" si="3"/>
        <v/>
      </c>
      <c r="BQ52" s="12" t="str">
        <f t="shared" si="4"/>
        <v/>
      </c>
      <c r="BR52" s="12" t="str">
        <f t="shared" si="5"/>
        <v/>
      </c>
      <c r="BS52" s="12" t="str">
        <f t="shared" si="6"/>
        <v/>
      </c>
      <c r="BT52" s="12" t="str">
        <f t="shared" si="7"/>
        <v/>
      </c>
      <c r="BU52" s="12" t="str">
        <f t="shared" si="8"/>
        <v/>
      </c>
      <c r="BV52" s="12" t="str">
        <f t="shared" si="9"/>
        <v/>
      </c>
      <c r="BW52" s="12" t="str">
        <f t="shared" si="10"/>
        <v/>
      </c>
      <c r="BX52" s="12" t="str">
        <f t="shared" si="11"/>
        <v/>
      </c>
      <c r="BY52" s="12" t="str">
        <f t="shared" si="12"/>
        <v/>
      </c>
      <c r="BZ52" s="12" t="str">
        <f t="shared" si="13"/>
        <v/>
      </c>
      <c r="CA52" s="12" t="str">
        <f t="shared" si="14"/>
        <v/>
      </c>
      <c r="CB52" s="12" t="str">
        <f t="shared" si="15"/>
        <v/>
      </c>
      <c r="CC52" s="12" t="str">
        <f t="shared" si="16"/>
        <v/>
      </c>
      <c r="CD52" s="12" t="str">
        <f t="shared" si="17"/>
        <v/>
      </c>
      <c r="CE52" s="12" t="str">
        <f t="shared" si="18"/>
        <v/>
      </c>
      <c r="CF52" s="12" t="str">
        <f t="shared" si="19"/>
        <v/>
      </c>
      <c r="CG52" s="12" t="str">
        <f t="shared" si="20"/>
        <v/>
      </c>
      <c r="CH52" s="12" t="str">
        <f t="shared" si="21"/>
        <v/>
      </c>
      <c r="CI52" s="12" t="str">
        <f t="shared" si="22"/>
        <v/>
      </c>
      <c r="CJ52" s="12" t="str">
        <f t="shared" si="23"/>
        <v/>
      </c>
      <c r="CK52" s="12" t="str">
        <f t="shared" si="24"/>
        <v/>
      </c>
      <c r="CL52" s="12" t="str">
        <f t="shared" si="25"/>
        <v/>
      </c>
      <c r="CM52" s="12" t="str">
        <f t="shared" si="26"/>
        <v/>
      </c>
      <c r="CN52" s="12" t="str">
        <f t="shared" si="27"/>
        <v/>
      </c>
      <c r="CO52" s="12" t="str">
        <f t="shared" si="28"/>
        <v/>
      </c>
      <c r="CP52" s="12" t="str">
        <f t="shared" si="29"/>
        <v/>
      </c>
      <c r="CQ52" s="12" t="str">
        <f t="shared" si="30"/>
        <v/>
      </c>
      <c r="CR52" s="12" t="str">
        <f t="shared" si="31"/>
        <v/>
      </c>
      <c r="CS52" s="12" t="str">
        <f t="shared" si="32"/>
        <v/>
      </c>
      <c r="CT52" s="12" t="str">
        <f t="shared" si="33"/>
        <v/>
      </c>
      <c r="CU52" s="12" t="str">
        <f t="shared" si="34"/>
        <v/>
      </c>
      <c r="CV52" s="12" t="str">
        <f t="shared" si="35"/>
        <v/>
      </c>
      <c r="CW52" s="12" t="str">
        <f t="shared" si="36"/>
        <v/>
      </c>
      <c r="CX52" s="12" t="str">
        <f t="shared" si="37"/>
        <v/>
      </c>
      <c r="CY52" s="12" t="str">
        <f t="shared" si="38"/>
        <v/>
      </c>
      <c r="CZ52" s="12" t="str">
        <f t="shared" si="39"/>
        <v/>
      </c>
      <c r="DA52" s="12" t="str">
        <f t="shared" si="40"/>
        <v/>
      </c>
      <c r="DB52" s="12" t="str">
        <f t="shared" si="41"/>
        <v/>
      </c>
      <c r="DC52" s="12" t="str">
        <f t="shared" si="42"/>
        <v/>
      </c>
      <c r="DD52" s="12" t="str">
        <f t="shared" si="43"/>
        <v/>
      </c>
      <c r="DE52" s="12" t="str">
        <f t="shared" si="44"/>
        <v/>
      </c>
      <c r="DF52" s="12" t="str">
        <f t="shared" si="45"/>
        <v/>
      </c>
      <c r="DG52" s="12" t="str">
        <f t="shared" si="46"/>
        <v/>
      </c>
      <c r="DH52" s="12" t="str">
        <f t="shared" si="47"/>
        <v/>
      </c>
      <c r="DI52" s="12" t="str">
        <f t="shared" si="48"/>
        <v/>
      </c>
      <c r="DJ52" s="12" t="str">
        <f t="shared" si="49"/>
        <v/>
      </c>
      <c r="DK52" s="12" t="str">
        <f t="shared" si="50"/>
        <v/>
      </c>
      <c r="DL52" s="12" t="str">
        <f t="shared" si="51"/>
        <v/>
      </c>
      <c r="DM52" s="12" t="str">
        <f t="shared" si="52"/>
        <v/>
      </c>
      <c r="DN52" s="12" t="str">
        <f t="shared" si="53"/>
        <v/>
      </c>
      <c r="DO52" s="12" t="str">
        <f t="shared" si="54"/>
        <v/>
      </c>
      <c r="DP52" s="12" t="str">
        <f t="shared" si="55"/>
        <v/>
      </c>
      <c r="DQ52" s="12" t="str">
        <f t="shared" si="56"/>
        <v/>
      </c>
      <c r="DR52" s="12" t="str">
        <f t="shared" si="57"/>
        <v/>
      </c>
      <c r="DS52" s="12" t="str">
        <f t="shared" si="58"/>
        <v/>
      </c>
      <c r="DT52" s="12" t="str">
        <f t="shared" si="59"/>
        <v/>
      </c>
      <c r="DU52" s="12" t="str">
        <f t="shared" si="60"/>
        <v/>
      </c>
      <c r="DV52" s="12" t="str">
        <f t="shared" si="61"/>
        <v/>
      </c>
      <c r="DW52" s="12" t="str">
        <f t="shared" si="62"/>
        <v/>
      </c>
      <c r="DX52" s="12" t="str">
        <f t="shared" si="63"/>
        <v/>
      </c>
      <c r="DY52" s="12" t="str">
        <f t="shared" si="64"/>
        <v/>
      </c>
      <c r="DZ52" s="12" t="str">
        <f t="shared" si="65"/>
        <v/>
      </c>
      <c r="EA52" s="12" t="str">
        <f t="shared" si="66"/>
        <v/>
      </c>
      <c r="EB52" s="12" t="str">
        <f t="shared" si="67"/>
        <v/>
      </c>
      <c r="EC52" s="12" t="str">
        <f t="shared" si="68"/>
        <v/>
      </c>
      <c r="ED52" s="12" t="str">
        <f t="shared" si="69"/>
        <v/>
      </c>
      <c r="EE52" s="12" t="str">
        <f t="shared" si="70"/>
        <v/>
      </c>
      <c r="EF52" s="12" t="str">
        <f t="shared" si="71"/>
        <v/>
      </c>
      <c r="EG52" s="12" t="str">
        <f t="shared" si="72"/>
        <v/>
      </c>
      <c r="EH52" s="12" t="str">
        <f t="shared" si="73"/>
        <v/>
      </c>
      <c r="EI52" s="12" t="str">
        <f t="shared" si="74"/>
        <v/>
      </c>
      <c r="EJ52" s="12" t="str">
        <f t="shared" si="75"/>
        <v/>
      </c>
      <c r="EK52" s="12" t="str">
        <f t="shared" si="76"/>
        <v/>
      </c>
      <c r="EL52" s="12" t="str">
        <f t="shared" si="77"/>
        <v/>
      </c>
      <c r="EM52" s="12" t="str">
        <f t="shared" si="78"/>
        <v/>
      </c>
      <c r="EN52" s="12" t="str">
        <f t="shared" si="79"/>
        <v/>
      </c>
      <c r="EO52" s="12" t="str">
        <f t="shared" si="80"/>
        <v/>
      </c>
      <c r="EP52" s="12" t="str">
        <f t="shared" si="81"/>
        <v/>
      </c>
      <c r="EQ52" s="12" t="str">
        <f t="shared" si="82"/>
        <v/>
      </c>
      <c r="ER52" s="12" t="str">
        <f t="shared" si="83"/>
        <v/>
      </c>
      <c r="ES52" s="12" t="str">
        <f t="shared" si="84"/>
        <v/>
      </c>
      <c r="ET52" s="12" t="str">
        <f t="shared" si="85"/>
        <v/>
      </c>
      <c r="EU52" s="12" t="str">
        <f t="shared" si="86"/>
        <v/>
      </c>
      <c r="EV52" s="12" t="str">
        <f t="shared" si="87"/>
        <v/>
      </c>
      <c r="EW52" s="12" t="str">
        <f t="shared" si="88"/>
        <v/>
      </c>
      <c r="EX52" s="12" t="str">
        <f t="shared" si="89"/>
        <v/>
      </c>
      <c r="EY52" s="12" t="str">
        <f t="shared" si="90"/>
        <v/>
      </c>
      <c r="EZ52" s="12" t="str">
        <f t="shared" si="91"/>
        <v/>
      </c>
      <c r="FA52" s="12" t="str">
        <f t="shared" si="92"/>
        <v/>
      </c>
      <c r="FB52" s="12" t="str">
        <f t="shared" si="93"/>
        <v/>
      </c>
      <c r="FC52" s="12" t="str">
        <f t="shared" si="94"/>
        <v/>
      </c>
      <c r="FD52" s="12" t="str">
        <f t="shared" si="95"/>
        <v/>
      </c>
      <c r="FE52" s="12" t="str">
        <f t="shared" si="96"/>
        <v/>
      </c>
      <c r="FF52" s="12" t="str">
        <f t="shared" si="97"/>
        <v/>
      </c>
      <c r="FG52" s="12" t="str">
        <f t="shared" si="98"/>
        <v/>
      </c>
      <c r="FH52" s="12" t="str">
        <f t="shared" si="99"/>
        <v/>
      </c>
      <c r="FI52" s="12" t="str">
        <f t="shared" si="100"/>
        <v/>
      </c>
      <c r="FJ52" s="12" t="str">
        <f t="shared" si="101"/>
        <v/>
      </c>
      <c r="FK52" s="12" t="str">
        <f t="shared" si="102"/>
        <v/>
      </c>
      <c r="FL52" s="12" t="str">
        <f t="shared" si="103"/>
        <v/>
      </c>
      <c r="FM52" s="12" t="str">
        <f t="shared" si="104"/>
        <v/>
      </c>
      <c r="FN52" s="12" t="str">
        <f t="shared" si="105"/>
        <v/>
      </c>
      <c r="FO52" s="12" t="str">
        <f t="shared" si="106"/>
        <v/>
      </c>
      <c r="FP52" s="12" t="str">
        <f t="shared" si="107"/>
        <v/>
      </c>
      <c r="FQ52" s="12" t="str">
        <f t="shared" si="108"/>
        <v/>
      </c>
      <c r="FR52" s="12" t="str">
        <f t="shared" si="109"/>
        <v/>
      </c>
      <c r="FS52" s="12" t="str">
        <f t="shared" si="110"/>
        <v/>
      </c>
      <c r="FT52" s="12" t="str">
        <f t="shared" si="111"/>
        <v/>
      </c>
      <c r="FU52" s="12" t="str">
        <f t="shared" si="112"/>
        <v/>
      </c>
      <c r="FV52" s="12" t="str">
        <f t="shared" si="113"/>
        <v/>
      </c>
      <c r="FW52" s="12" t="str">
        <f t="shared" si="114"/>
        <v/>
      </c>
      <c r="FX52" s="12" t="str">
        <f t="shared" si="115"/>
        <v/>
      </c>
      <c r="FY52" s="12" t="str">
        <f t="shared" si="116"/>
        <v/>
      </c>
      <c r="FZ52" s="12" t="str">
        <f t="shared" si="117"/>
        <v/>
      </c>
      <c r="GA52" s="12" t="str">
        <f t="shared" si="118"/>
        <v/>
      </c>
      <c r="GB52" s="12" t="str">
        <f t="shared" si="119"/>
        <v/>
      </c>
      <c r="GC52" s="12" t="str">
        <f t="shared" si="120"/>
        <v/>
      </c>
      <c r="GD52" s="12" t="str">
        <f t="shared" si="121"/>
        <v/>
      </c>
      <c r="GE52" s="12" t="str">
        <f t="shared" si="122"/>
        <v/>
      </c>
    </row>
    <row r="53" spans="1:187" x14ac:dyDescent="0.25">
      <c r="A53" t="str">
        <f>Data!B59</f>
        <v/>
      </c>
      <c r="B53" s="12" t="str">
        <f t="shared" si="2"/>
        <v/>
      </c>
      <c r="C53" s="12" t="str">
        <f>IFERROR(IF(Data!B59="","",VLOOKUP(B53,Data!$A$8:$DX$107,3,FALSE)),"")</f>
        <v/>
      </c>
      <c r="D53" s="12" t="str">
        <f>IFERROR(IF($A53="","",VLOOKUP($B53,Data!$A$8:$DX$107,64+D$1,FALSE)),"")</f>
        <v/>
      </c>
      <c r="E53" s="12" t="str">
        <f>IFERROR(IF($A53="","",VLOOKUP($B53,Data!$A$8:$DX$107,64+E$1,FALSE)),"")</f>
        <v/>
      </c>
      <c r="F53" s="12" t="str">
        <f>IFERROR(IF($A53="","",VLOOKUP($B53,Data!$A$8:$DX$107,64+F$1,FALSE)),"")</f>
        <v/>
      </c>
      <c r="G53" s="12" t="str">
        <f>IFERROR(IF($A53="","",VLOOKUP($B53,Data!$A$8:$DX$107,64+G$1,FALSE)),"")</f>
        <v/>
      </c>
      <c r="H53" s="12" t="str">
        <f>IFERROR(IF($A53="","",VLOOKUP($B53,Data!$A$8:$DX$107,64+H$1,FALSE)),"")</f>
        <v/>
      </c>
      <c r="I53" s="12" t="str">
        <f>IFERROR(IF($A53="","",VLOOKUP($B53,Data!$A$8:$DX$107,64+I$1,FALSE)),"")</f>
        <v/>
      </c>
      <c r="J53" s="12" t="str">
        <f>IFERROR(IF($A53="","",VLOOKUP($B53,Data!$A$8:$DX$107,64+J$1,FALSE)),"")</f>
        <v/>
      </c>
      <c r="K53" s="12" t="str">
        <f>IFERROR(IF($A53="","",VLOOKUP($B53,Data!$A$8:$DX$107,64+K$1,FALSE)),"")</f>
        <v/>
      </c>
      <c r="L53" s="12" t="str">
        <f>IFERROR(IF($A53="","",VLOOKUP($B53,Data!$A$8:$DX$107,64+L$1,FALSE)),"")</f>
        <v/>
      </c>
      <c r="M53" s="12" t="str">
        <f>IFERROR(IF($A53="","",VLOOKUP($B53,Data!$A$8:$DX$107,64+M$1,FALSE)),"")</f>
        <v/>
      </c>
      <c r="N53" s="12" t="str">
        <f>IFERROR(IF($A53="","",VLOOKUP($B53,Data!$A$8:$DX$107,64+N$1,FALSE)),"")</f>
        <v/>
      </c>
      <c r="O53" s="12" t="str">
        <f>IFERROR(IF($A53="","",VLOOKUP($B53,Data!$A$8:$DX$107,64+O$1,FALSE)),"")</f>
        <v/>
      </c>
      <c r="P53" s="12" t="str">
        <f>IFERROR(IF($A53="","",VLOOKUP($B53,Data!$A$8:$DX$107,64+P$1,FALSE)),"")</f>
        <v/>
      </c>
      <c r="Q53" s="12" t="str">
        <f>IFERROR(IF($A53="","",VLOOKUP($B53,Data!$A$8:$DX$107,64+Q$1,FALSE)),"")</f>
        <v/>
      </c>
      <c r="R53" s="12" t="str">
        <f>IFERROR(IF($A53="","",VLOOKUP($B53,Data!$A$8:$DX$107,64+R$1,FALSE)),"")</f>
        <v/>
      </c>
      <c r="S53" s="12" t="str">
        <f>IFERROR(IF($A53="","",VLOOKUP($B53,Data!$A$8:$DX$107,64+S$1,FALSE)),"")</f>
        <v/>
      </c>
      <c r="T53" s="12" t="str">
        <f>IFERROR(IF($A53="","",VLOOKUP($B53,Data!$A$8:$DX$107,64+T$1,FALSE)),"")</f>
        <v/>
      </c>
      <c r="U53" s="12" t="str">
        <f>IFERROR(IF($A53="","",VLOOKUP($B53,Data!$A$8:$DX$107,64+U$1,FALSE)),"")</f>
        <v/>
      </c>
      <c r="V53" s="12" t="str">
        <f>IFERROR(IF($A53="","",VLOOKUP($B53,Data!$A$8:$DX$107,64+V$1,FALSE)),"")</f>
        <v/>
      </c>
      <c r="W53" s="12" t="str">
        <f>IFERROR(IF($A53="","",VLOOKUP($B53,Data!$A$8:$DX$107,64+W$1,FALSE)),"")</f>
        <v/>
      </c>
      <c r="X53" s="12" t="str">
        <f>IFERROR(IF($A53="","",VLOOKUP($B53,Data!$A$8:$DX$107,64+X$1,FALSE)),"")</f>
        <v/>
      </c>
      <c r="Y53" s="12" t="str">
        <f>IFERROR(IF($A53="","",VLOOKUP($B53,Data!$A$8:$DX$107,64+Y$1,FALSE)),"")</f>
        <v/>
      </c>
      <c r="Z53" s="12" t="str">
        <f>IFERROR(IF($A53="","",VLOOKUP($B53,Data!$A$8:$DX$107,64+Z$1,FALSE)),"")</f>
        <v/>
      </c>
      <c r="AA53" s="12" t="str">
        <f>IFERROR(IF($A53="","",VLOOKUP($B53,Data!$A$8:$DX$107,64+AA$1,FALSE)),"")</f>
        <v/>
      </c>
      <c r="AB53" s="12" t="str">
        <f>IFERROR(IF($A53="","",VLOOKUP($B53,Data!$A$8:$DX$107,64+AB$1,FALSE)),"")</f>
        <v/>
      </c>
      <c r="AC53" s="12" t="str">
        <f>IFERROR(IF($A53="","",VLOOKUP($B53,Data!$A$8:$DX$107,64+AC$1,FALSE)),"")</f>
        <v/>
      </c>
      <c r="AD53" s="12" t="str">
        <f>IFERROR(IF($A53="","",VLOOKUP($B53,Data!$A$8:$DX$107,64+AD$1,FALSE)),"")</f>
        <v/>
      </c>
      <c r="AE53" s="12" t="str">
        <f>IFERROR(IF($A53="","",VLOOKUP($B53,Data!$A$8:$DX$107,64+AE$1,FALSE)),"")</f>
        <v/>
      </c>
      <c r="AF53" s="12" t="str">
        <f>IFERROR(IF($A53="","",VLOOKUP($B53,Data!$A$8:$DX$107,64+AF$1,FALSE)),"")</f>
        <v/>
      </c>
      <c r="AG53" s="12" t="str">
        <f>IFERROR(IF($A53="","",VLOOKUP($B53,Data!$A$8:$DX$107,64+AG$1,FALSE)),"")</f>
        <v/>
      </c>
      <c r="AH53" s="12" t="str">
        <f>IFERROR(IF($A53="","",VLOOKUP($B53,Data!$A$8:$DX$107,64+AH$1,FALSE)),"")</f>
        <v/>
      </c>
      <c r="AI53" s="12" t="str">
        <f>IFERROR(IF($A53="","",VLOOKUP($B53,Data!$A$8:$DX$107,64+AI$1,FALSE)),"")</f>
        <v/>
      </c>
      <c r="AJ53" s="12" t="str">
        <f>IFERROR(IF($A53="","",VLOOKUP($B53,Data!$A$8:$DX$107,64+AJ$1,FALSE)),"")</f>
        <v/>
      </c>
      <c r="AK53" s="12" t="str">
        <f>IFERROR(IF($A53="","",VLOOKUP($B53,Data!$A$8:$DX$107,64+AK$1,FALSE)),"")</f>
        <v/>
      </c>
      <c r="AL53" s="12" t="str">
        <f>IFERROR(IF($A53="","",VLOOKUP($B53,Data!$A$8:$DX$107,64+AL$1,FALSE)),"")</f>
        <v/>
      </c>
      <c r="AM53" s="12" t="str">
        <f>IFERROR(IF($A53="","",VLOOKUP($B53,Data!$A$8:$DX$107,64+AM$1,FALSE)),"")</f>
        <v/>
      </c>
      <c r="AN53" s="12" t="str">
        <f>IFERROR(IF($A53="","",VLOOKUP($B53,Data!$A$8:$DX$107,64+AN$1,FALSE)),"")</f>
        <v/>
      </c>
      <c r="AO53" s="12" t="str">
        <f>IFERROR(IF($A53="","",VLOOKUP($B53,Data!$A$8:$DX$107,64+AO$1,FALSE)),"")</f>
        <v/>
      </c>
      <c r="AP53" s="12" t="str">
        <f>IFERROR(IF($A53="","",VLOOKUP($B53,Data!$A$8:$DX$107,64+AP$1,FALSE)),"")</f>
        <v/>
      </c>
      <c r="AQ53" s="12" t="str">
        <f>IFERROR(IF($A53="","",VLOOKUP($B53,Data!$A$8:$DX$107,64+AQ$1,FALSE)),"")</f>
        <v/>
      </c>
      <c r="AR53" s="12" t="str">
        <f>IFERROR(IF($A53="","",VLOOKUP($B53,Data!$A$8:$DX$107,64+AR$1,FALSE)),"")</f>
        <v/>
      </c>
      <c r="AS53" s="12" t="str">
        <f>IFERROR(IF($A53="","",VLOOKUP($B53,Data!$A$8:$DX$107,64+AS$1,FALSE)),"")</f>
        <v/>
      </c>
      <c r="AT53" s="12" t="str">
        <f>IFERROR(IF($A53="","",VLOOKUP($B53,Data!$A$8:$DX$107,64+AT$1,FALSE)),"")</f>
        <v/>
      </c>
      <c r="AU53" s="12" t="str">
        <f>IFERROR(IF($A53="","",VLOOKUP($B53,Data!$A$8:$DX$107,64+AU$1,FALSE)),"")</f>
        <v/>
      </c>
      <c r="AV53" s="12" t="str">
        <f>IFERROR(IF($A53="","",VLOOKUP($B53,Data!$A$8:$DX$107,64+AV$1,FALSE)),"")</f>
        <v/>
      </c>
      <c r="AW53" s="12" t="str">
        <f>IFERROR(IF($A53="","",VLOOKUP($B53,Data!$A$8:$DX$107,64+AW$1,FALSE)),"")</f>
        <v/>
      </c>
      <c r="AX53" s="12" t="str">
        <f>IFERROR(IF($A53="","",VLOOKUP($B53,Data!$A$8:$DX$107,64+AX$1,FALSE)),"")</f>
        <v/>
      </c>
      <c r="AY53" s="12" t="str">
        <f>IFERROR(IF($A53="","",VLOOKUP($B53,Data!$A$8:$DX$107,64+AY$1,FALSE)),"")</f>
        <v/>
      </c>
      <c r="AZ53" s="12" t="str">
        <f>IFERROR(IF($A53="","",VLOOKUP($B53,Data!$A$8:$DX$107,64+AZ$1,FALSE)),"")</f>
        <v/>
      </c>
      <c r="BA53" s="12" t="str">
        <f>IFERROR(IF($A53="","",VLOOKUP($B53,Data!$A$8:$DX$107,64+BA$1,FALSE)),"")</f>
        <v/>
      </c>
      <c r="BB53" s="12" t="str">
        <f>IFERROR(IF($A53="","",VLOOKUP($B53,Data!$A$8:$DX$107,64+BB$1,FALSE)),"")</f>
        <v/>
      </c>
      <c r="BC53" s="12" t="str">
        <f>IFERROR(IF($A53="","",VLOOKUP($B53,Data!$A$8:$DX$107,64+BC$1,FALSE)),"")</f>
        <v/>
      </c>
      <c r="BD53" s="12" t="str">
        <f>IFERROR(IF($A53="","",VLOOKUP($B53,Data!$A$8:$DX$107,64+BD$1,FALSE)),"")</f>
        <v/>
      </c>
      <c r="BE53" s="12" t="str">
        <f>IFERROR(IF($A53="","",VLOOKUP($B53,Data!$A$8:$DX$107,64+BE$1,FALSE)),"")</f>
        <v/>
      </c>
      <c r="BF53" s="12" t="str">
        <f>IFERROR(IF($A53="","",VLOOKUP($B53,Data!$A$8:$DX$107,64+BF$1,FALSE)),"")</f>
        <v/>
      </c>
      <c r="BG53" s="12" t="str">
        <f>IFERROR(IF($A53="","",VLOOKUP($B53,Data!$A$8:$DX$107,64+BG$1,FALSE)),"")</f>
        <v/>
      </c>
      <c r="BH53" s="12" t="str">
        <f>IFERROR(IF($A53="","",VLOOKUP($B53,Data!$A$8:$DX$107,64+BH$1,FALSE)),"")</f>
        <v/>
      </c>
      <c r="BI53" s="12" t="str">
        <f>IFERROR(IF($A53="","",VLOOKUP($B53,Data!$A$8:$DX$107,64+BI$1,FALSE)),"")</f>
        <v/>
      </c>
      <c r="BJ53" s="12" t="str">
        <f>IFERROR(IF($A53="","",VLOOKUP($B53,Data!$A$8:$DX$107,64+BJ$1,FALSE)),"")</f>
        <v/>
      </c>
      <c r="BK53" s="12" t="str">
        <f>IFERROR(IF($A53="","",VLOOKUP($B53,Data!$A$8:$DX$107,64+BK$1,FALSE)),"")</f>
        <v/>
      </c>
      <c r="BL53" s="12" t="str">
        <f>IFERROR(IF($A53="","",VLOOKUP($B53,Data!$A$8:$DX$107,125,FALSE)),"")</f>
        <v/>
      </c>
      <c r="BM53" s="12" t="str">
        <f>IFERROR(IF($A53="","",VLOOKUP($B53,Data!$A$8:$DX$107,126,FALSE)),"")</f>
        <v/>
      </c>
      <c r="BN53" s="31" t="str">
        <f>IFERROR(IF($A53="","",VLOOKUP($B53,Data!$A$8:$DX$107,127,FALSE)),"")</f>
        <v/>
      </c>
      <c r="BO53" s="12" t="str">
        <f>IF(A53="","",IF(B53&lt;=Registrasi!$E$7/2,"Atas",IF(B53&gt;(Registrasi!$E$7+1)/2,"Bawah","Tengah")))</f>
        <v/>
      </c>
      <c r="BP53" s="12" t="str">
        <f t="shared" si="3"/>
        <v/>
      </c>
      <c r="BQ53" s="12" t="str">
        <f t="shared" si="4"/>
        <v/>
      </c>
      <c r="BR53" s="12" t="str">
        <f t="shared" si="5"/>
        <v/>
      </c>
      <c r="BS53" s="12" t="str">
        <f t="shared" si="6"/>
        <v/>
      </c>
      <c r="BT53" s="12" t="str">
        <f t="shared" si="7"/>
        <v/>
      </c>
      <c r="BU53" s="12" t="str">
        <f t="shared" si="8"/>
        <v/>
      </c>
      <c r="BV53" s="12" t="str">
        <f t="shared" si="9"/>
        <v/>
      </c>
      <c r="BW53" s="12" t="str">
        <f t="shared" si="10"/>
        <v/>
      </c>
      <c r="BX53" s="12" t="str">
        <f t="shared" si="11"/>
        <v/>
      </c>
      <c r="BY53" s="12" t="str">
        <f t="shared" si="12"/>
        <v/>
      </c>
      <c r="BZ53" s="12" t="str">
        <f t="shared" si="13"/>
        <v/>
      </c>
      <c r="CA53" s="12" t="str">
        <f t="shared" si="14"/>
        <v/>
      </c>
      <c r="CB53" s="12" t="str">
        <f t="shared" si="15"/>
        <v/>
      </c>
      <c r="CC53" s="12" t="str">
        <f t="shared" si="16"/>
        <v/>
      </c>
      <c r="CD53" s="12" t="str">
        <f t="shared" si="17"/>
        <v/>
      </c>
      <c r="CE53" s="12" t="str">
        <f t="shared" si="18"/>
        <v/>
      </c>
      <c r="CF53" s="12" t="str">
        <f t="shared" si="19"/>
        <v/>
      </c>
      <c r="CG53" s="12" t="str">
        <f t="shared" si="20"/>
        <v/>
      </c>
      <c r="CH53" s="12" t="str">
        <f t="shared" si="21"/>
        <v/>
      </c>
      <c r="CI53" s="12" t="str">
        <f t="shared" si="22"/>
        <v/>
      </c>
      <c r="CJ53" s="12" t="str">
        <f t="shared" si="23"/>
        <v/>
      </c>
      <c r="CK53" s="12" t="str">
        <f t="shared" si="24"/>
        <v/>
      </c>
      <c r="CL53" s="12" t="str">
        <f t="shared" si="25"/>
        <v/>
      </c>
      <c r="CM53" s="12" t="str">
        <f t="shared" si="26"/>
        <v/>
      </c>
      <c r="CN53" s="12" t="str">
        <f t="shared" si="27"/>
        <v/>
      </c>
      <c r="CO53" s="12" t="str">
        <f t="shared" si="28"/>
        <v/>
      </c>
      <c r="CP53" s="12" t="str">
        <f t="shared" si="29"/>
        <v/>
      </c>
      <c r="CQ53" s="12" t="str">
        <f t="shared" si="30"/>
        <v/>
      </c>
      <c r="CR53" s="12" t="str">
        <f t="shared" si="31"/>
        <v/>
      </c>
      <c r="CS53" s="12" t="str">
        <f t="shared" si="32"/>
        <v/>
      </c>
      <c r="CT53" s="12" t="str">
        <f t="shared" si="33"/>
        <v/>
      </c>
      <c r="CU53" s="12" t="str">
        <f t="shared" si="34"/>
        <v/>
      </c>
      <c r="CV53" s="12" t="str">
        <f t="shared" si="35"/>
        <v/>
      </c>
      <c r="CW53" s="12" t="str">
        <f t="shared" si="36"/>
        <v/>
      </c>
      <c r="CX53" s="12" t="str">
        <f t="shared" si="37"/>
        <v/>
      </c>
      <c r="CY53" s="12" t="str">
        <f t="shared" si="38"/>
        <v/>
      </c>
      <c r="CZ53" s="12" t="str">
        <f t="shared" si="39"/>
        <v/>
      </c>
      <c r="DA53" s="12" t="str">
        <f t="shared" si="40"/>
        <v/>
      </c>
      <c r="DB53" s="12" t="str">
        <f t="shared" si="41"/>
        <v/>
      </c>
      <c r="DC53" s="12" t="str">
        <f t="shared" si="42"/>
        <v/>
      </c>
      <c r="DD53" s="12" t="str">
        <f t="shared" si="43"/>
        <v/>
      </c>
      <c r="DE53" s="12" t="str">
        <f t="shared" si="44"/>
        <v/>
      </c>
      <c r="DF53" s="12" t="str">
        <f t="shared" si="45"/>
        <v/>
      </c>
      <c r="DG53" s="12" t="str">
        <f t="shared" si="46"/>
        <v/>
      </c>
      <c r="DH53" s="12" t="str">
        <f t="shared" si="47"/>
        <v/>
      </c>
      <c r="DI53" s="12" t="str">
        <f t="shared" si="48"/>
        <v/>
      </c>
      <c r="DJ53" s="12" t="str">
        <f t="shared" si="49"/>
        <v/>
      </c>
      <c r="DK53" s="12" t="str">
        <f t="shared" si="50"/>
        <v/>
      </c>
      <c r="DL53" s="12" t="str">
        <f t="shared" si="51"/>
        <v/>
      </c>
      <c r="DM53" s="12" t="str">
        <f t="shared" si="52"/>
        <v/>
      </c>
      <c r="DN53" s="12" t="str">
        <f t="shared" si="53"/>
        <v/>
      </c>
      <c r="DO53" s="12" t="str">
        <f t="shared" si="54"/>
        <v/>
      </c>
      <c r="DP53" s="12" t="str">
        <f t="shared" si="55"/>
        <v/>
      </c>
      <c r="DQ53" s="12" t="str">
        <f t="shared" si="56"/>
        <v/>
      </c>
      <c r="DR53" s="12" t="str">
        <f t="shared" si="57"/>
        <v/>
      </c>
      <c r="DS53" s="12" t="str">
        <f t="shared" si="58"/>
        <v/>
      </c>
      <c r="DT53" s="12" t="str">
        <f t="shared" si="59"/>
        <v/>
      </c>
      <c r="DU53" s="12" t="str">
        <f t="shared" si="60"/>
        <v/>
      </c>
      <c r="DV53" s="12" t="str">
        <f t="shared" si="61"/>
        <v/>
      </c>
      <c r="DW53" s="12" t="str">
        <f t="shared" si="62"/>
        <v/>
      </c>
      <c r="DX53" s="12" t="str">
        <f t="shared" si="63"/>
        <v/>
      </c>
      <c r="DY53" s="12" t="str">
        <f t="shared" si="64"/>
        <v/>
      </c>
      <c r="DZ53" s="12" t="str">
        <f t="shared" si="65"/>
        <v/>
      </c>
      <c r="EA53" s="12" t="str">
        <f t="shared" si="66"/>
        <v/>
      </c>
      <c r="EB53" s="12" t="str">
        <f t="shared" si="67"/>
        <v/>
      </c>
      <c r="EC53" s="12" t="str">
        <f t="shared" si="68"/>
        <v/>
      </c>
      <c r="ED53" s="12" t="str">
        <f t="shared" si="69"/>
        <v/>
      </c>
      <c r="EE53" s="12" t="str">
        <f t="shared" si="70"/>
        <v/>
      </c>
      <c r="EF53" s="12" t="str">
        <f t="shared" si="71"/>
        <v/>
      </c>
      <c r="EG53" s="12" t="str">
        <f t="shared" si="72"/>
        <v/>
      </c>
      <c r="EH53" s="12" t="str">
        <f t="shared" si="73"/>
        <v/>
      </c>
      <c r="EI53" s="12" t="str">
        <f t="shared" si="74"/>
        <v/>
      </c>
      <c r="EJ53" s="12" t="str">
        <f t="shared" si="75"/>
        <v/>
      </c>
      <c r="EK53" s="12" t="str">
        <f t="shared" si="76"/>
        <v/>
      </c>
      <c r="EL53" s="12" t="str">
        <f t="shared" si="77"/>
        <v/>
      </c>
      <c r="EM53" s="12" t="str">
        <f t="shared" si="78"/>
        <v/>
      </c>
      <c r="EN53" s="12" t="str">
        <f t="shared" si="79"/>
        <v/>
      </c>
      <c r="EO53" s="12" t="str">
        <f t="shared" si="80"/>
        <v/>
      </c>
      <c r="EP53" s="12" t="str">
        <f t="shared" si="81"/>
        <v/>
      </c>
      <c r="EQ53" s="12" t="str">
        <f t="shared" si="82"/>
        <v/>
      </c>
      <c r="ER53" s="12" t="str">
        <f t="shared" si="83"/>
        <v/>
      </c>
      <c r="ES53" s="12" t="str">
        <f t="shared" si="84"/>
        <v/>
      </c>
      <c r="ET53" s="12" t="str">
        <f t="shared" si="85"/>
        <v/>
      </c>
      <c r="EU53" s="12" t="str">
        <f t="shared" si="86"/>
        <v/>
      </c>
      <c r="EV53" s="12" t="str">
        <f t="shared" si="87"/>
        <v/>
      </c>
      <c r="EW53" s="12" t="str">
        <f t="shared" si="88"/>
        <v/>
      </c>
      <c r="EX53" s="12" t="str">
        <f t="shared" si="89"/>
        <v/>
      </c>
      <c r="EY53" s="12" t="str">
        <f t="shared" si="90"/>
        <v/>
      </c>
      <c r="EZ53" s="12" t="str">
        <f t="shared" si="91"/>
        <v/>
      </c>
      <c r="FA53" s="12" t="str">
        <f t="shared" si="92"/>
        <v/>
      </c>
      <c r="FB53" s="12" t="str">
        <f t="shared" si="93"/>
        <v/>
      </c>
      <c r="FC53" s="12" t="str">
        <f t="shared" si="94"/>
        <v/>
      </c>
      <c r="FD53" s="12" t="str">
        <f t="shared" si="95"/>
        <v/>
      </c>
      <c r="FE53" s="12" t="str">
        <f t="shared" si="96"/>
        <v/>
      </c>
      <c r="FF53" s="12" t="str">
        <f t="shared" si="97"/>
        <v/>
      </c>
      <c r="FG53" s="12" t="str">
        <f t="shared" si="98"/>
        <v/>
      </c>
      <c r="FH53" s="12" t="str">
        <f t="shared" si="99"/>
        <v/>
      </c>
      <c r="FI53" s="12" t="str">
        <f t="shared" si="100"/>
        <v/>
      </c>
      <c r="FJ53" s="12" t="str">
        <f t="shared" si="101"/>
        <v/>
      </c>
      <c r="FK53" s="12" t="str">
        <f t="shared" si="102"/>
        <v/>
      </c>
      <c r="FL53" s="12" t="str">
        <f t="shared" si="103"/>
        <v/>
      </c>
      <c r="FM53" s="12" t="str">
        <f t="shared" si="104"/>
        <v/>
      </c>
      <c r="FN53" s="12" t="str">
        <f t="shared" si="105"/>
        <v/>
      </c>
      <c r="FO53" s="12" t="str">
        <f t="shared" si="106"/>
        <v/>
      </c>
      <c r="FP53" s="12" t="str">
        <f t="shared" si="107"/>
        <v/>
      </c>
      <c r="FQ53" s="12" t="str">
        <f t="shared" si="108"/>
        <v/>
      </c>
      <c r="FR53" s="12" t="str">
        <f t="shared" si="109"/>
        <v/>
      </c>
      <c r="FS53" s="12" t="str">
        <f t="shared" si="110"/>
        <v/>
      </c>
      <c r="FT53" s="12" t="str">
        <f t="shared" si="111"/>
        <v/>
      </c>
      <c r="FU53" s="12" t="str">
        <f t="shared" si="112"/>
        <v/>
      </c>
      <c r="FV53" s="12" t="str">
        <f t="shared" si="113"/>
        <v/>
      </c>
      <c r="FW53" s="12" t="str">
        <f t="shared" si="114"/>
        <v/>
      </c>
      <c r="FX53" s="12" t="str">
        <f t="shared" si="115"/>
        <v/>
      </c>
      <c r="FY53" s="12" t="str">
        <f t="shared" si="116"/>
        <v/>
      </c>
      <c r="FZ53" s="12" t="str">
        <f t="shared" si="117"/>
        <v/>
      </c>
      <c r="GA53" s="12" t="str">
        <f t="shared" si="118"/>
        <v/>
      </c>
      <c r="GB53" s="12" t="str">
        <f t="shared" si="119"/>
        <v/>
      </c>
      <c r="GC53" s="12" t="str">
        <f t="shared" si="120"/>
        <v/>
      </c>
      <c r="GD53" s="12" t="str">
        <f t="shared" si="121"/>
        <v/>
      </c>
      <c r="GE53" s="12" t="str">
        <f t="shared" si="122"/>
        <v/>
      </c>
    </row>
    <row r="54" spans="1:187" x14ac:dyDescent="0.25">
      <c r="A54" t="str">
        <f>Data!B60</f>
        <v/>
      </c>
      <c r="B54" s="12" t="str">
        <f t="shared" si="2"/>
        <v/>
      </c>
      <c r="C54" s="12" t="str">
        <f>IFERROR(IF(Data!B60="","",VLOOKUP(B54,Data!$A$8:$DX$107,3,FALSE)),"")</f>
        <v/>
      </c>
      <c r="D54" s="12" t="str">
        <f>IFERROR(IF($A54="","",VLOOKUP($B54,Data!$A$8:$DX$107,64+D$1,FALSE)),"")</f>
        <v/>
      </c>
      <c r="E54" s="12" t="str">
        <f>IFERROR(IF($A54="","",VLOOKUP($B54,Data!$A$8:$DX$107,64+E$1,FALSE)),"")</f>
        <v/>
      </c>
      <c r="F54" s="12" t="str">
        <f>IFERROR(IF($A54="","",VLOOKUP($B54,Data!$A$8:$DX$107,64+F$1,FALSE)),"")</f>
        <v/>
      </c>
      <c r="G54" s="12" t="str">
        <f>IFERROR(IF($A54="","",VLOOKUP($B54,Data!$A$8:$DX$107,64+G$1,FALSE)),"")</f>
        <v/>
      </c>
      <c r="H54" s="12" t="str">
        <f>IFERROR(IF($A54="","",VLOOKUP($B54,Data!$A$8:$DX$107,64+H$1,FALSE)),"")</f>
        <v/>
      </c>
      <c r="I54" s="12" t="str">
        <f>IFERROR(IF($A54="","",VLOOKUP($B54,Data!$A$8:$DX$107,64+I$1,FALSE)),"")</f>
        <v/>
      </c>
      <c r="J54" s="12" t="str">
        <f>IFERROR(IF($A54="","",VLOOKUP($B54,Data!$A$8:$DX$107,64+J$1,FALSE)),"")</f>
        <v/>
      </c>
      <c r="K54" s="12" t="str">
        <f>IFERROR(IF($A54="","",VLOOKUP($B54,Data!$A$8:$DX$107,64+K$1,FALSE)),"")</f>
        <v/>
      </c>
      <c r="L54" s="12" t="str">
        <f>IFERROR(IF($A54="","",VLOOKUP($B54,Data!$A$8:$DX$107,64+L$1,FALSE)),"")</f>
        <v/>
      </c>
      <c r="M54" s="12" t="str">
        <f>IFERROR(IF($A54="","",VLOOKUP($B54,Data!$A$8:$DX$107,64+M$1,FALSE)),"")</f>
        <v/>
      </c>
      <c r="N54" s="12" t="str">
        <f>IFERROR(IF($A54="","",VLOOKUP($B54,Data!$A$8:$DX$107,64+N$1,FALSE)),"")</f>
        <v/>
      </c>
      <c r="O54" s="12" t="str">
        <f>IFERROR(IF($A54="","",VLOOKUP($B54,Data!$A$8:$DX$107,64+O$1,FALSE)),"")</f>
        <v/>
      </c>
      <c r="P54" s="12" t="str">
        <f>IFERROR(IF($A54="","",VLOOKUP($B54,Data!$A$8:$DX$107,64+P$1,FALSE)),"")</f>
        <v/>
      </c>
      <c r="Q54" s="12" t="str">
        <f>IFERROR(IF($A54="","",VLOOKUP($B54,Data!$A$8:$DX$107,64+Q$1,FALSE)),"")</f>
        <v/>
      </c>
      <c r="R54" s="12" t="str">
        <f>IFERROR(IF($A54="","",VLOOKUP($B54,Data!$A$8:$DX$107,64+R$1,FALSE)),"")</f>
        <v/>
      </c>
      <c r="S54" s="12" t="str">
        <f>IFERROR(IF($A54="","",VLOOKUP($B54,Data!$A$8:$DX$107,64+S$1,FALSE)),"")</f>
        <v/>
      </c>
      <c r="T54" s="12" t="str">
        <f>IFERROR(IF($A54="","",VLOOKUP($B54,Data!$A$8:$DX$107,64+T$1,FALSE)),"")</f>
        <v/>
      </c>
      <c r="U54" s="12" t="str">
        <f>IFERROR(IF($A54="","",VLOOKUP($B54,Data!$A$8:$DX$107,64+U$1,FALSE)),"")</f>
        <v/>
      </c>
      <c r="V54" s="12" t="str">
        <f>IFERROR(IF($A54="","",VLOOKUP($B54,Data!$A$8:$DX$107,64+V$1,FALSE)),"")</f>
        <v/>
      </c>
      <c r="W54" s="12" t="str">
        <f>IFERROR(IF($A54="","",VLOOKUP($B54,Data!$A$8:$DX$107,64+W$1,FALSE)),"")</f>
        <v/>
      </c>
      <c r="X54" s="12" t="str">
        <f>IFERROR(IF($A54="","",VLOOKUP($B54,Data!$A$8:$DX$107,64+X$1,FALSE)),"")</f>
        <v/>
      </c>
      <c r="Y54" s="12" t="str">
        <f>IFERROR(IF($A54="","",VLOOKUP($B54,Data!$A$8:$DX$107,64+Y$1,FALSE)),"")</f>
        <v/>
      </c>
      <c r="Z54" s="12" t="str">
        <f>IFERROR(IF($A54="","",VLOOKUP($B54,Data!$A$8:$DX$107,64+Z$1,FALSE)),"")</f>
        <v/>
      </c>
      <c r="AA54" s="12" t="str">
        <f>IFERROR(IF($A54="","",VLOOKUP($B54,Data!$A$8:$DX$107,64+AA$1,FALSE)),"")</f>
        <v/>
      </c>
      <c r="AB54" s="12" t="str">
        <f>IFERROR(IF($A54="","",VLOOKUP($B54,Data!$A$8:$DX$107,64+AB$1,FALSE)),"")</f>
        <v/>
      </c>
      <c r="AC54" s="12" t="str">
        <f>IFERROR(IF($A54="","",VLOOKUP($B54,Data!$A$8:$DX$107,64+AC$1,FALSE)),"")</f>
        <v/>
      </c>
      <c r="AD54" s="12" t="str">
        <f>IFERROR(IF($A54="","",VLOOKUP($B54,Data!$A$8:$DX$107,64+AD$1,FALSE)),"")</f>
        <v/>
      </c>
      <c r="AE54" s="12" t="str">
        <f>IFERROR(IF($A54="","",VLOOKUP($B54,Data!$A$8:$DX$107,64+AE$1,FALSE)),"")</f>
        <v/>
      </c>
      <c r="AF54" s="12" t="str">
        <f>IFERROR(IF($A54="","",VLOOKUP($B54,Data!$A$8:$DX$107,64+AF$1,FALSE)),"")</f>
        <v/>
      </c>
      <c r="AG54" s="12" t="str">
        <f>IFERROR(IF($A54="","",VLOOKUP($B54,Data!$A$8:$DX$107,64+AG$1,FALSE)),"")</f>
        <v/>
      </c>
      <c r="AH54" s="12" t="str">
        <f>IFERROR(IF($A54="","",VLOOKUP($B54,Data!$A$8:$DX$107,64+AH$1,FALSE)),"")</f>
        <v/>
      </c>
      <c r="AI54" s="12" t="str">
        <f>IFERROR(IF($A54="","",VLOOKUP($B54,Data!$A$8:$DX$107,64+AI$1,FALSE)),"")</f>
        <v/>
      </c>
      <c r="AJ54" s="12" t="str">
        <f>IFERROR(IF($A54="","",VLOOKUP($B54,Data!$A$8:$DX$107,64+AJ$1,FALSE)),"")</f>
        <v/>
      </c>
      <c r="AK54" s="12" t="str">
        <f>IFERROR(IF($A54="","",VLOOKUP($B54,Data!$A$8:$DX$107,64+AK$1,FALSE)),"")</f>
        <v/>
      </c>
      <c r="AL54" s="12" t="str">
        <f>IFERROR(IF($A54="","",VLOOKUP($B54,Data!$A$8:$DX$107,64+AL$1,FALSE)),"")</f>
        <v/>
      </c>
      <c r="AM54" s="12" t="str">
        <f>IFERROR(IF($A54="","",VLOOKUP($B54,Data!$A$8:$DX$107,64+AM$1,FALSE)),"")</f>
        <v/>
      </c>
      <c r="AN54" s="12" t="str">
        <f>IFERROR(IF($A54="","",VLOOKUP($B54,Data!$A$8:$DX$107,64+AN$1,FALSE)),"")</f>
        <v/>
      </c>
      <c r="AO54" s="12" t="str">
        <f>IFERROR(IF($A54="","",VLOOKUP($B54,Data!$A$8:$DX$107,64+AO$1,FALSE)),"")</f>
        <v/>
      </c>
      <c r="AP54" s="12" t="str">
        <f>IFERROR(IF($A54="","",VLOOKUP($B54,Data!$A$8:$DX$107,64+AP$1,FALSE)),"")</f>
        <v/>
      </c>
      <c r="AQ54" s="12" t="str">
        <f>IFERROR(IF($A54="","",VLOOKUP($B54,Data!$A$8:$DX$107,64+AQ$1,FALSE)),"")</f>
        <v/>
      </c>
      <c r="AR54" s="12" t="str">
        <f>IFERROR(IF($A54="","",VLOOKUP($B54,Data!$A$8:$DX$107,64+AR$1,FALSE)),"")</f>
        <v/>
      </c>
      <c r="AS54" s="12" t="str">
        <f>IFERROR(IF($A54="","",VLOOKUP($B54,Data!$A$8:$DX$107,64+AS$1,FALSE)),"")</f>
        <v/>
      </c>
      <c r="AT54" s="12" t="str">
        <f>IFERROR(IF($A54="","",VLOOKUP($B54,Data!$A$8:$DX$107,64+AT$1,FALSE)),"")</f>
        <v/>
      </c>
      <c r="AU54" s="12" t="str">
        <f>IFERROR(IF($A54="","",VLOOKUP($B54,Data!$A$8:$DX$107,64+AU$1,FALSE)),"")</f>
        <v/>
      </c>
      <c r="AV54" s="12" t="str">
        <f>IFERROR(IF($A54="","",VLOOKUP($B54,Data!$A$8:$DX$107,64+AV$1,FALSE)),"")</f>
        <v/>
      </c>
      <c r="AW54" s="12" t="str">
        <f>IFERROR(IF($A54="","",VLOOKUP($B54,Data!$A$8:$DX$107,64+AW$1,FALSE)),"")</f>
        <v/>
      </c>
      <c r="AX54" s="12" t="str">
        <f>IFERROR(IF($A54="","",VLOOKUP($B54,Data!$A$8:$DX$107,64+AX$1,FALSE)),"")</f>
        <v/>
      </c>
      <c r="AY54" s="12" t="str">
        <f>IFERROR(IF($A54="","",VLOOKUP($B54,Data!$A$8:$DX$107,64+AY$1,FALSE)),"")</f>
        <v/>
      </c>
      <c r="AZ54" s="12" t="str">
        <f>IFERROR(IF($A54="","",VLOOKUP($B54,Data!$A$8:$DX$107,64+AZ$1,FALSE)),"")</f>
        <v/>
      </c>
      <c r="BA54" s="12" t="str">
        <f>IFERROR(IF($A54="","",VLOOKUP($B54,Data!$A$8:$DX$107,64+BA$1,FALSE)),"")</f>
        <v/>
      </c>
      <c r="BB54" s="12" t="str">
        <f>IFERROR(IF($A54="","",VLOOKUP($B54,Data!$A$8:$DX$107,64+BB$1,FALSE)),"")</f>
        <v/>
      </c>
      <c r="BC54" s="12" t="str">
        <f>IFERROR(IF($A54="","",VLOOKUP($B54,Data!$A$8:$DX$107,64+BC$1,FALSE)),"")</f>
        <v/>
      </c>
      <c r="BD54" s="12" t="str">
        <f>IFERROR(IF($A54="","",VLOOKUP($B54,Data!$A$8:$DX$107,64+BD$1,FALSE)),"")</f>
        <v/>
      </c>
      <c r="BE54" s="12" t="str">
        <f>IFERROR(IF($A54="","",VLOOKUP($B54,Data!$A$8:$DX$107,64+BE$1,FALSE)),"")</f>
        <v/>
      </c>
      <c r="BF54" s="12" t="str">
        <f>IFERROR(IF($A54="","",VLOOKUP($B54,Data!$A$8:$DX$107,64+BF$1,FALSE)),"")</f>
        <v/>
      </c>
      <c r="BG54" s="12" t="str">
        <f>IFERROR(IF($A54="","",VLOOKUP($B54,Data!$A$8:$DX$107,64+BG$1,FALSE)),"")</f>
        <v/>
      </c>
      <c r="BH54" s="12" t="str">
        <f>IFERROR(IF($A54="","",VLOOKUP($B54,Data!$A$8:$DX$107,64+BH$1,FALSE)),"")</f>
        <v/>
      </c>
      <c r="BI54" s="12" t="str">
        <f>IFERROR(IF($A54="","",VLOOKUP($B54,Data!$A$8:$DX$107,64+BI$1,FALSE)),"")</f>
        <v/>
      </c>
      <c r="BJ54" s="12" t="str">
        <f>IFERROR(IF($A54="","",VLOOKUP($B54,Data!$A$8:$DX$107,64+BJ$1,FALSE)),"")</f>
        <v/>
      </c>
      <c r="BK54" s="12" t="str">
        <f>IFERROR(IF($A54="","",VLOOKUP($B54,Data!$A$8:$DX$107,64+BK$1,FALSE)),"")</f>
        <v/>
      </c>
      <c r="BL54" s="12" t="str">
        <f>IFERROR(IF($A54="","",VLOOKUP($B54,Data!$A$8:$DX$107,125,FALSE)),"")</f>
        <v/>
      </c>
      <c r="BM54" s="12" t="str">
        <f>IFERROR(IF($A54="","",VLOOKUP($B54,Data!$A$8:$DX$107,126,FALSE)),"")</f>
        <v/>
      </c>
      <c r="BN54" s="31" t="str">
        <f>IFERROR(IF($A54="","",VLOOKUP($B54,Data!$A$8:$DX$107,127,FALSE)),"")</f>
        <v/>
      </c>
      <c r="BO54" s="12" t="str">
        <f>IF(A54="","",IF(B54&lt;=Registrasi!$E$7/2,"Atas",IF(B54&gt;(Registrasi!$E$7+1)/2,"Bawah","Tengah")))</f>
        <v/>
      </c>
      <c r="BP54" s="12" t="str">
        <f t="shared" si="3"/>
        <v/>
      </c>
      <c r="BQ54" s="12" t="str">
        <f t="shared" si="4"/>
        <v/>
      </c>
      <c r="BR54" s="12" t="str">
        <f t="shared" si="5"/>
        <v/>
      </c>
      <c r="BS54" s="12" t="str">
        <f t="shared" si="6"/>
        <v/>
      </c>
      <c r="BT54" s="12" t="str">
        <f t="shared" si="7"/>
        <v/>
      </c>
      <c r="BU54" s="12" t="str">
        <f t="shared" si="8"/>
        <v/>
      </c>
      <c r="BV54" s="12" t="str">
        <f t="shared" si="9"/>
        <v/>
      </c>
      <c r="BW54" s="12" t="str">
        <f t="shared" si="10"/>
        <v/>
      </c>
      <c r="BX54" s="12" t="str">
        <f t="shared" si="11"/>
        <v/>
      </c>
      <c r="BY54" s="12" t="str">
        <f t="shared" si="12"/>
        <v/>
      </c>
      <c r="BZ54" s="12" t="str">
        <f t="shared" si="13"/>
        <v/>
      </c>
      <c r="CA54" s="12" t="str">
        <f t="shared" si="14"/>
        <v/>
      </c>
      <c r="CB54" s="12" t="str">
        <f t="shared" si="15"/>
        <v/>
      </c>
      <c r="CC54" s="12" t="str">
        <f t="shared" si="16"/>
        <v/>
      </c>
      <c r="CD54" s="12" t="str">
        <f t="shared" si="17"/>
        <v/>
      </c>
      <c r="CE54" s="12" t="str">
        <f t="shared" si="18"/>
        <v/>
      </c>
      <c r="CF54" s="12" t="str">
        <f t="shared" si="19"/>
        <v/>
      </c>
      <c r="CG54" s="12" t="str">
        <f t="shared" si="20"/>
        <v/>
      </c>
      <c r="CH54" s="12" t="str">
        <f t="shared" si="21"/>
        <v/>
      </c>
      <c r="CI54" s="12" t="str">
        <f t="shared" si="22"/>
        <v/>
      </c>
      <c r="CJ54" s="12" t="str">
        <f t="shared" si="23"/>
        <v/>
      </c>
      <c r="CK54" s="12" t="str">
        <f t="shared" si="24"/>
        <v/>
      </c>
      <c r="CL54" s="12" t="str">
        <f t="shared" si="25"/>
        <v/>
      </c>
      <c r="CM54" s="12" t="str">
        <f t="shared" si="26"/>
        <v/>
      </c>
      <c r="CN54" s="12" t="str">
        <f t="shared" si="27"/>
        <v/>
      </c>
      <c r="CO54" s="12" t="str">
        <f t="shared" si="28"/>
        <v/>
      </c>
      <c r="CP54" s="12" t="str">
        <f t="shared" si="29"/>
        <v/>
      </c>
      <c r="CQ54" s="12" t="str">
        <f t="shared" si="30"/>
        <v/>
      </c>
      <c r="CR54" s="12" t="str">
        <f t="shared" si="31"/>
        <v/>
      </c>
      <c r="CS54" s="12" t="str">
        <f t="shared" si="32"/>
        <v/>
      </c>
      <c r="CT54" s="12" t="str">
        <f t="shared" si="33"/>
        <v/>
      </c>
      <c r="CU54" s="12" t="str">
        <f t="shared" si="34"/>
        <v/>
      </c>
      <c r="CV54" s="12" t="str">
        <f t="shared" si="35"/>
        <v/>
      </c>
      <c r="CW54" s="12" t="str">
        <f t="shared" si="36"/>
        <v/>
      </c>
      <c r="CX54" s="12" t="str">
        <f t="shared" si="37"/>
        <v/>
      </c>
      <c r="CY54" s="12" t="str">
        <f t="shared" si="38"/>
        <v/>
      </c>
      <c r="CZ54" s="12" t="str">
        <f t="shared" si="39"/>
        <v/>
      </c>
      <c r="DA54" s="12" t="str">
        <f t="shared" si="40"/>
        <v/>
      </c>
      <c r="DB54" s="12" t="str">
        <f t="shared" si="41"/>
        <v/>
      </c>
      <c r="DC54" s="12" t="str">
        <f t="shared" si="42"/>
        <v/>
      </c>
      <c r="DD54" s="12" t="str">
        <f t="shared" si="43"/>
        <v/>
      </c>
      <c r="DE54" s="12" t="str">
        <f t="shared" si="44"/>
        <v/>
      </c>
      <c r="DF54" s="12" t="str">
        <f t="shared" si="45"/>
        <v/>
      </c>
      <c r="DG54" s="12" t="str">
        <f t="shared" si="46"/>
        <v/>
      </c>
      <c r="DH54" s="12" t="str">
        <f t="shared" si="47"/>
        <v/>
      </c>
      <c r="DI54" s="12" t="str">
        <f t="shared" si="48"/>
        <v/>
      </c>
      <c r="DJ54" s="12" t="str">
        <f t="shared" si="49"/>
        <v/>
      </c>
      <c r="DK54" s="12" t="str">
        <f t="shared" si="50"/>
        <v/>
      </c>
      <c r="DL54" s="12" t="str">
        <f t="shared" si="51"/>
        <v/>
      </c>
      <c r="DM54" s="12" t="str">
        <f t="shared" si="52"/>
        <v/>
      </c>
      <c r="DN54" s="12" t="str">
        <f t="shared" si="53"/>
        <v/>
      </c>
      <c r="DO54" s="12" t="str">
        <f t="shared" si="54"/>
        <v/>
      </c>
      <c r="DP54" s="12" t="str">
        <f t="shared" si="55"/>
        <v/>
      </c>
      <c r="DQ54" s="12" t="str">
        <f t="shared" si="56"/>
        <v/>
      </c>
      <c r="DR54" s="12" t="str">
        <f t="shared" si="57"/>
        <v/>
      </c>
      <c r="DS54" s="12" t="str">
        <f t="shared" si="58"/>
        <v/>
      </c>
      <c r="DT54" s="12" t="str">
        <f t="shared" si="59"/>
        <v/>
      </c>
      <c r="DU54" s="12" t="str">
        <f t="shared" si="60"/>
        <v/>
      </c>
      <c r="DV54" s="12" t="str">
        <f t="shared" si="61"/>
        <v/>
      </c>
      <c r="DW54" s="12" t="str">
        <f t="shared" si="62"/>
        <v/>
      </c>
      <c r="DX54" s="12" t="str">
        <f t="shared" si="63"/>
        <v/>
      </c>
      <c r="DY54" s="12" t="str">
        <f t="shared" si="64"/>
        <v/>
      </c>
      <c r="DZ54" s="12" t="str">
        <f t="shared" si="65"/>
        <v/>
      </c>
      <c r="EA54" s="12" t="str">
        <f t="shared" si="66"/>
        <v/>
      </c>
      <c r="EB54" s="12" t="str">
        <f t="shared" si="67"/>
        <v/>
      </c>
      <c r="EC54" s="12" t="str">
        <f t="shared" si="68"/>
        <v/>
      </c>
      <c r="ED54" s="12" t="str">
        <f t="shared" si="69"/>
        <v/>
      </c>
      <c r="EE54" s="12" t="str">
        <f t="shared" si="70"/>
        <v/>
      </c>
      <c r="EF54" s="12" t="str">
        <f t="shared" si="71"/>
        <v/>
      </c>
      <c r="EG54" s="12" t="str">
        <f t="shared" si="72"/>
        <v/>
      </c>
      <c r="EH54" s="12" t="str">
        <f t="shared" si="73"/>
        <v/>
      </c>
      <c r="EI54" s="12" t="str">
        <f t="shared" si="74"/>
        <v/>
      </c>
      <c r="EJ54" s="12" t="str">
        <f t="shared" si="75"/>
        <v/>
      </c>
      <c r="EK54" s="12" t="str">
        <f t="shared" si="76"/>
        <v/>
      </c>
      <c r="EL54" s="12" t="str">
        <f t="shared" si="77"/>
        <v/>
      </c>
      <c r="EM54" s="12" t="str">
        <f t="shared" si="78"/>
        <v/>
      </c>
      <c r="EN54" s="12" t="str">
        <f t="shared" si="79"/>
        <v/>
      </c>
      <c r="EO54" s="12" t="str">
        <f t="shared" si="80"/>
        <v/>
      </c>
      <c r="EP54" s="12" t="str">
        <f t="shared" si="81"/>
        <v/>
      </c>
      <c r="EQ54" s="12" t="str">
        <f t="shared" si="82"/>
        <v/>
      </c>
      <c r="ER54" s="12" t="str">
        <f t="shared" si="83"/>
        <v/>
      </c>
      <c r="ES54" s="12" t="str">
        <f t="shared" si="84"/>
        <v/>
      </c>
      <c r="ET54" s="12" t="str">
        <f t="shared" si="85"/>
        <v/>
      </c>
      <c r="EU54" s="12" t="str">
        <f t="shared" si="86"/>
        <v/>
      </c>
      <c r="EV54" s="12" t="str">
        <f t="shared" si="87"/>
        <v/>
      </c>
      <c r="EW54" s="12" t="str">
        <f t="shared" si="88"/>
        <v/>
      </c>
      <c r="EX54" s="12" t="str">
        <f t="shared" si="89"/>
        <v/>
      </c>
      <c r="EY54" s="12" t="str">
        <f t="shared" si="90"/>
        <v/>
      </c>
      <c r="EZ54" s="12" t="str">
        <f t="shared" si="91"/>
        <v/>
      </c>
      <c r="FA54" s="12" t="str">
        <f t="shared" si="92"/>
        <v/>
      </c>
      <c r="FB54" s="12" t="str">
        <f t="shared" si="93"/>
        <v/>
      </c>
      <c r="FC54" s="12" t="str">
        <f t="shared" si="94"/>
        <v/>
      </c>
      <c r="FD54" s="12" t="str">
        <f t="shared" si="95"/>
        <v/>
      </c>
      <c r="FE54" s="12" t="str">
        <f t="shared" si="96"/>
        <v/>
      </c>
      <c r="FF54" s="12" t="str">
        <f t="shared" si="97"/>
        <v/>
      </c>
      <c r="FG54" s="12" t="str">
        <f t="shared" si="98"/>
        <v/>
      </c>
      <c r="FH54" s="12" t="str">
        <f t="shared" si="99"/>
        <v/>
      </c>
      <c r="FI54" s="12" t="str">
        <f t="shared" si="100"/>
        <v/>
      </c>
      <c r="FJ54" s="12" t="str">
        <f t="shared" si="101"/>
        <v/>
      </c>
      <c r="FK54" s="12" t="str">
        <f t="shared" si="102"/>
        <v/>
      </c>
      <c r="FL54" s="12" t="str">
        <f t="shared" si="103"/>
        <v/>
      </c>
      <c r="FM54" s="12" t="str">
        <f t="shared" si="104"/>
        <v/>
      </c>
      <c r="FN54" s="12" t="str">
        <f t="shared" si="105"/>
        <v/>
      </c>
      <c r="FO54" s="12" t="str">
        <f t="shared" si="106"/>
        <v/>
      </c>
      <c r="FP54" s="12" t="str">
        <f t="shared" si="107"/>
        <v/>
      </c>
      <c r="FQ54" s="12" t="str">
        <f t="shared" si="108"/>
        <v/>
      </c>
      <c r="FR54" s="12" t="str">
        <f t="shared" si="109"/>
        <v/>
      </c>
      <c r="FS54" s="12" t="str">
        <f t="shared" si="110"/>
        <v/>
      </c>
      <c r="FT54" s="12" t="str">
        <f t="shared" si="111"/>
        <v/>
      </c>
      <c r="FU54" s="12" t="str">
        <f t="shared" si="112"/>
        <v/>
      </c>
      <c r="FV54" s="12" t="str">
        <f t="shared" si="113"/>
        <v/>
      </c>
      <c r="FW54" s="12" t="str">
        <f t="shared" si="114"/>
        <v/>
      </c>
      <c r="FX54" s="12" t="str">
        <f t="shared" si="115"/>
        <v/>
      </c>
      <c r="FY54" s="12" t="str">
        <f t="shared" si="116"/>
        <v/>
      </c>
      <c r="FZ54" s="12" t="str">
        <f t="shared" si="117"/>
        <v/>
      </c>
      <c r="GA54" s="12" t="str">
        <f t="shared" si="118"/>
        <v/>
      </c>
      <c r="GB54" s="12" t="str">
        <f t="shared" si="119"/>
        <v/>
      </c>
      <c r="GC54" s="12" t="str">
        <f t="shared" si="120"/>
        <v/>
      </c>
      <c r="GD54" s="12" t="str">
        <f t="shared" si="121"/>
        <v/>
      </c>
      <c r="GE54" s="12" t="str">
        <f t="shared" si="122"/>
        <v/>
      </c>
    </row>
    <row r="55" spans="1:187" x14ac:dyDescent="0.25">
      <c r="A55" t="str">
        <f>Data!B61</f>
        <v/>
      </c>
      <c r="B55" s="12" t="str">
        <f t="shared" si="2"/>
        <v/>
      </c>
      <c r="C55" s="12" t="str">
        <f>IFERROR(IF(Data!B61="","",VLOOKUP(B55,Data!$A$8:$DX$107,3,FALSE)),"")</f>
        <v/>
      </c>
      <c r="D55" s="12" t="str">
        <f>IFERROR(IF($A55="","",VLOOKUP($B55,Data!$A$8:$DX$107,64+D$1,FALSE)),"")</f>
        <v/>
      </c>
      <c r="E55" s="12" t="str">
        <f>IFERROR(IF($A55="","",VLOOKUP($B55,Data!$A$8:$DX$107,64+E$1,FALSE)),"")</f>
        <v/>
      </c>
      <c r="F55" s="12" t="str">
        <f>IFERROR(IF($A55="","",VLOOKUP($B55,Data!$A$8:$DX$107,64+F$1,FALSE)),"")</f>
        <v/>
      </c>
      <c r="G55" s="12" t="str">
        <f>IFERROR(IF($A55="","",VLOOKUP($B55,Data!$A$8:$DX$107,64+G$1,FALSE)),"")</f>
        <v/>
      </c>
      <c r="H55" s="12" t="str">
        <f>IFERROR(IF($A55="","",VLOOKUP($B55,Data!$A$8:$DX$107,64+H$1,FALSE)),"")</f>
        <v/>
      </c>
      <c r="I55" s="12" t="str">
        <f>IFERROR(IF($A55="","",VLOOKUP($B55,Data!$A$8:$DX$107,64+I$1,FALSE)),"")</f>
        <v/>
      </c>
      <c r="J55" s="12" t="str">
        <f>IFERROR(IF($A55="","",VLOOKUP($B55,Data!$A$8:$DX$107,64+J$1,FALSE)),"")</f>
        <v/>
      </c>
      <c r="K55" s="12" t="str">
        <f>IFERROR(IF($A55="","",VLOOKUP($B55,Data!$A$8:$DX$107,64+K$1,FALSE)),"")</f>
        <v/>
      </c>
      <c r="L55" s="12" t="str">
        <f>IFERROR(IF($A55="","",VLOOKUP($B55,Data!$A$8:$DX$107,64+L$1,FALSE)),"")</f>
        <v/>
      </c>
      <c r="M55" s="12" t="str">
        <f>IFERROR(IF($A55="","",VLOOKUP($B55,Data!$A$8:$DX$107,64+M$1,FALSE)),"")</f>
        <v/>
      </c>
      <c r="N55" s="12" t="str">
        <f>IFERROR(IF($A55="","",VLOOKUP($B55,Data!$A$8:$DX$107,64+N$1,FALSE)),"")</f>
        <v/>
      </c>
      <c r="O55" s="12" t="str">
        <f>IFERROR(IF($A55="","",VLOOKUP($B55,Data!$A$8:$DX$107,64+O$1,FALSE)),"")</f>
        <v/>
      </c>
      <c r="P55" s="12" t="str">
        <f>IFERROR(IF($A55="","",VLOOKUP($B55,Data!$A$8:$DX$107,64+P$1,FALSE)),"")</f>
        <v/>
      </c>
      <c r="Q55" s="12" t="str">
        <f>IFERROR(IF($A55="","",VLOOKUP($B55,Data!$A$8:$DX$107,64+Q$1,FALSE)),"")</f>
        <v/>
      </c>
      <c r="R55" s="12" t="str">
        <f>IFERROR(IF($A55="","",VLOOKUP($B55,Data!$A$8:$DX$107,64+R$1,FALSE)),"")</f>
        <v/>
      </c>
      <c r="S55" s="12" t="str">
        <f>IFERROR(IF($A55="","",VLOOKUP($B55,Data!$A$8:$DX$107,64+S$1,FALSE)),"")</f>
        <v/>
      </c>
      <c r="T55" s="12" t="str">
        <f>IFERROR(IF($A55="","",VLOOKUP($B55,Data!$A$8:$DX$107,64+T$1,FALSE)),"")</f>
        <v/>
      </c>
      <c r="U55" s="12" t="str">
        <f>IFERROR(IF($A55="","",VLOOKUP($B55,Data!$A$8:$DX$107,64+U$1,FALSE)),"")</f>
        <v/>
      </c>
      <c r="V55" s="12" t="str">
        <f>IFERROR(IF($A55="","",VLOOKUP($B55,Data!$A$8:$DX$107,64+V$1,FALSE)),"")</f>
        <v/>
      </c>
      <c r="W55" s="12" t="str">
        <f>IFERROR(IF($A55="","",VLOOKUP($B55,Data!$A$8:$DX$107,64+W$1,FALSE)),"")</f>
        <v/>
      </c>
      <c r="X55" s="12" t="str">
        <f>IFERROR(IF($A55="","",VLOOKUP($B55,Data!$A$8:$DX$107,64+X$1,FALSE)),"")</f>
        <v/>
      </c>
      <c r="Y55" s="12" t="str">
        <f>IFERROR(IF($A55="","",VLOOKUP($B55,Data!$A$8:$DX$107,64+Y$1,FALSE)),"")</f>
        <v/>
      </c>
      <c r="Z55" s="12" t="str">
        <f>IFERROR(IF($A55="","",VLOOKUP($B55,Data!$A$8:$DX$107,64+Z$1,FALSE)),"")</f>
        <v/>
      </c>
      <c r="AA55" s="12" t="str">
        <f>IFERROR(IF($A55="","",VLOOKUP($B55,Data!$A$8:$DX$107,64+AA$1,FALSE)),"")</f>
        <v/>
      </c>
      <c r="AB55" s="12" t="str">
        <f>IFERROR(IF($A55="","",VLOOKUP($B55,Data!$A$8:$DX$107,64+AB$1,FALSE)),"")</f>
        <v/>
      </c>
      <c r="AC55" s="12" t="str">
        <f>IFERROR(IF($A55="","",VLOOKUP($B55,Data!$A$8:$DX$107,64+AC$1,FALSE)),"")</f>
        <v/>
      </c>
      <c r="AD55" s="12" t="str">
        <f>IFERROR(IF($A55="","",VLOOKUP($B55,Data!$A$8:$DX$107,64+AD$1,FALSE)),"")</f>
        <v/>
      </c>
      <c r="AE55" s="12" t="str">
        <f>IFERROR(IF($A55="","",VLOOKUP($B55,Data!$A$8:$DX$107,64+AE$1,FALSE)),"")</f>
        <v/>
      </c>
      <c r="AF55" s="12" t="str">
        <f>IFERROR(IF($A55="","",VLOOKUP($B55,Data!$A$8:$DX$107,64+AF$1,FALSE)),"")</f>
        <v/>
      </c>
      <c r="AG55" s="12" t="str">
        <f>IFERROR(IF($A55="","",VLOOKUP($B55,Data!$A$8:$DX$107,64+AG$1,FALSE)),"")</f>
        <v/>
      </c>
      <c r="AH55" s="12" t="str">
        <f>IFERROR(IF($A55="","",VLOOKUP($B55,Data!$A$8:$DX$107,64+AH$1,FALSE)),"")</f>
        <v/>
      </c>
      <c r="AI55" s="12" t="str">
        <f>IFERROR(IF($A55="","",VLOOKUP($B55,Data!$A$8:$DX$107,64+AI$1,FALSE)),"")</f>
        <v/>
      </c>
      <c r="AJ55" s="12" t="str">
        <f>IFERROR(IF($A55="","",VLOOKUP($B55,Data!$A$8:$DX$107,64+AJ$1,FALSE)),"")</f>
        <v/>
      </c>
      <c r="AK55" s="12" t="str">
        <f>IFERROR(IF($A55="","",VLOOKUP($B55,Data!$A$8:$DX$107,64+AK$1,FALSE)),"")</f>
        <v/>
      </c>
      <c r="AL55" s="12" t="str">
        <f>IFERROR(IF($A55="","",VLOOKUP($B55,Data!$A$8:$DX$107,64+AL$1,FALSE)),"")</f>
        <v/>
      </c>
      <c r="AM55" s="12" t="str">
        <f>IFERROR(IF($A55="","",VLOOKUP($B55,Data!$A$8:$DX$107,64+AM$1,FALSE)),"")</f>
        <v/>
      </c>
      <c r="AN55" s="12" t="str">
        <f>IFERROR(IF($A55="","",VLOOKUP($B55,Data!$A$8:$DX$107,64+AN$1,FALSE)),"")</f>
        <v/>
      </c>
      <c r="AO55" s="12" t="str">
        <f>IFERROR(IF($A55="","",VLOOKUP($B55,Data!$A$8:$DX$107,64+AO$1,FALSE)),"")</f>
        <v/>
      </c>
      <c r="AP55" s="12" t="str">
        <f>IFERROR(IF($A55="","",VLOOKUP($B55,Data!$A$8:$DX$107,64+AP$1,FALSE)),"")</f>
        <v/>
      </c>
      <c r="AQ55" s="12" t="str">
        <f>IFERROR(IF($A55="","",VLOOKUP($B55,Data!$A$8:$DX$107,64+AQ$1,FALSE)),"")</f>
        <v/>
      </c>
      <c r="AR55" s="12" t="str">
        <f>IFERROR(IF($A55="","",VLOOKUP($B55,Data!$A$8:$DX$107,64+AR$1,FALSE)),"")</f>
        <v/>
      </c>
      <c r="AS55" s="12" t="str">
        <f>IFERROR(IF($A55="","",VLOOKUP($B55,Data!$A$8:$DX$107,64+AS$1,FALSE)),"")</f>
        <v/>
      </c>
      <c r="AT55" s="12" t="str">
        <f>IFERROR(IF($A55="","",VLOOKUP($B55,Data!$A$8:$DX$107,64+AT$1,FALSE)),"")</f>
        <v/>
      </c>
      <c r="AU55" s="12" t="str">
        <f>IFERROR(IF($A55="","",VLOOKUP($B55,Data!$A$8:$DX$107,64+AU$1,FALSE)),"")</f>
        <v/>
      </c>
      <c r="AV55" s="12" t="str">
        <f>IFERROR(IF($A55="","",VLOOKUP($B55,Data!$A$8:$DX$107,64+AV$1,FALSE)),"")</f>
        <v/>
      </c>
      <c r="AW55" s="12" t="str">
        <f>IFERROR(IF($A55="","",VLOOKUP($B55,Data!$A$8:$DX$107,64+AW$1,FALSE)),"")</f>
        <v/>
      </c>
      <c r="AX55" s="12" t="str">
        <f>IFERROR(IF($A55="","",VLOOKUP($B55,Data!$A$8:$DX$107,64+AX$1,FALSE)),"")</f>
        <v/>
      </c>
      <c r="AY55" s="12" t="str">
        <f>IFERROR(IF($A55="","",VLOOKUP($B55,Data!$A$8:$DX$107,64+AY$1,FALSE)),"")</f>
        <v/>
      </c>
      <c r="AZ55" s="12" t="str">
        <f>IFERROR(IF($A55="","",VLOOKUP($B55,Data!$A$8:$DX$107,64+AZ$1,FALSE)),"")</f>
        <v/>
      </c>
      <c r="BA55" s="12" t="str">
        <f>IFERROR(IF($A55="","",VLOOKUP($B55,Data!$A$8:$DX$107,64+BA$1,FALSE)),"")</f>
        <v/>
      </c>
      <c r="BB55" s="12" t="str">
        <f>IFERROR(IF($A55="","",VLOOKUP($B55,Data!$A$8:$DX$107,64+BB$1,FALSE)),"")</f>
        <v/>
      </c>
      <c r="BC55" s="12" t="str">
        <f>IFERROR(IF($A55="","",VLOOKUP($B55,Data!$A$8:$DX$107,64+BC$1,FALSE)),"")</f>
        <v/>
      </c>
      <c r="BD55" s="12" t="str">
        <f>IFERROR(IF($A55="","",VLOOKUP($B55,Data!$A$8:$DX$107,64+BD$1,FALSE)),"")</f>
        <v/>
      </c>
      <c r="BE55" s="12" t="str">
        <f>IFERROR(IF($A55="","",VLOOKUP($B55,Data!$A$8:$DX$107,64+BE$1,FALSE)),"")</f>
        <v/>
      </c>
      <c r="BF55" s="12" t="str">
        <f>IFERROR(IF($A55="","",VLOOKUP($B55,Data!$A$8:$DX$107,64+BF$1,FALSE)),"")</f>
        <v/>
      </c>
      <c r="BG55" s="12" t="str">
        <f>IFERROR(IF($A55="","",VLOOKUP($B55,Data!$A$8:$DX$107,64+BG$1,FALSE)),"")</f>
        <v/>
      </c>
      <c r="BH55" s="12" t="str">
        <f>IFERROR(IF($A55="","",VLOOKUP($B55,Data!$A$8:$DX$107,64+BH$1,FALSE)),"")</f>
        <v/>
      </c>
      <c r="BI55" s="12" t="str">
        <f>IFERROR(IF($A55="","",VLOOKUP($B55,Data!$A$8:$DX$107,64+BI$1,FALSE)),"")</f>
        <v/>
      </c>
      <c r="BJ55" s="12" t="str">
        <f>IFERROR(IF($A55="","",VLOOKUP($B55,Data!$A$8:$DX$107,64+BJ$1,FALSE)),"")</f>
        <v/>
      </c>
      <c r="BK55" s="12" t="str">
        <f>IFERROR(IF($A55="","",VLOOKUP($B55,Data!$A$8:$DX$107,64+BK$1,FALSE)),"")</f>
        <v/>
      </c>
      <c r="BL55" s="12" t="str">
        <f>IFERROR(IF($A55="","",VLOOKUP($B55,Data!$A$8:$DX$107,125,FALSE)),"")</f>
        <v/>
      </c>
      <c r="BM55" s="12" t="str">
        <f>IFERROR(IF($A55="","",VLOOKUP($B55,Data!$A$8:$DX$107,126,FALSE)),"")</f>
        <v/>
      </c>
      <c r="BN55" s="31" t="str">
        <f>IFERROR(IF($A55="","",VLOOKUP($B55,Data!$A$8:$DX$107,127,FALSE)),"")</f>
        <v/>
      </c>
      <c r="BO55" s="12" t="str">
        <f>IF(A55="","",IF(B55&lt;=Registrasi!$E$7/2,"Atas",IF(B55&gt;(Registrasi!$E$7+1)/2,"Bawah","Tengah")))</f>
        <v/>
      </c>
      <c r="BP55" s="12" t="str">
        <f t="shared" si="3"/>
        <v/>
      </c>
      <c r="BQ55" s="12" t="str">
        <f t="shared" si="4"/>
        <v/>
      </c>
      <c r="BR55" s="12" t="str">
        <f t="shared" si="5"/>
        <v/>
      </c>
      <c r="BS55" s="12" t="str">
        <f t="shared" si="6"/>
        <v/>
      </c>
      <c r="BT55" s="12" t="str">
        <f t="shared" si="7"/>
        <v/>
      </c>
      <c r="BU55" s="12" t="str">
        <f t="shared" si="8"/>
        <v/>
      </c>
      <c r="BV55" s="12" t="str">
        <f t="shared" si="9"/>
        <v/>
      </c>
      <c r="BW55" s="12" t="str">
        <f t="shared" si="10"/>
        <v/>
      </c>
      <c r="BX55" s="12" t="str">
        <f t="shared" si="11"/>
        <v/>
      </c>
      <c r="BY55" s="12" t="str">
        <f t="shared" si="12"/>
        <v/>
      </c>
      <c r="BZ55" s="12" t="str">
        <f t="shared" si="13"/>
        <v/>
      </c>
      <c r="CA55" s="12" t="str">
        <f t="shared" si="14"/>
        <v/>
      </c>
      <c r="CB55" s="12" t="str">
        <f t="shared" si="15"/>
        <v/>
      </c>
      <c r="CC55" s="12" t="str">
        <f t="shared" si="16"/>
        <v/>
      </c>
      <c r="CD55" s="12" t="str">
        <f t="shared" si="17"/>
        <v/>
      </c>
      <c r="CE55" s="12" t="str">
        <f t="shared" si="18"/>
        <v/>
      </c>
      <c r="CF55" s="12" t="str">
        <f t="shared" si="19"/>
        <v/>
      </c>
      <c r="CG55" s="12" t="str">
        <f t="shared" si="20"/>
        <v/>
      </c>
      <c r="CH55" s="12" t="str">
        <f t="shared" si="21"/>
        <v/>
      </c>
      <c r="CI55" s="12" t="str">
        <f t="shared" si="22"/>
        <v/>
      </c>
      <c r="CJ55" s="12" t="str">
        <f t="shared" si="23"/>
        <v/>
      </c>
      <c r="CK55" s="12" t="str">
        <f t="shared" si="24"/>
        <v/>
      </c>
      <c r="CL55" s="12" t="str">
        <f t="shared" si="25"/>
        <v/>
      </c>
      <c r="CM55" s="12" t="str">
        <f t="shared" si="26"/>
        <v/>
      </c>
      <c r="CN55" s="12" t="str">
        <f t="shared" si="27"/>
        <v/>
      </c>
      <c r="CO55" s="12" t="str">
        <f t="shared" si="28"/>
        <v/>
      </c>
      <c r="CP55" s="12" t="str">
        <f t="shared" si="29"/>
        <v/>
      </c>
      <c r="CQ55" s="12" t="str">
        <f t="shared" si="30"/>
        <v/>
      </c>
      <c r="CR55" s="12" t="str">
        <f t="shared" si="31"/>
        <v/>
      </c>
      <c r="CS55" s="12" t="str">
        <f t="shared" si="32"/>
        <v/>
      </c>
      <c r="CT55" s="12" t="str">
        <f t="shared" si="33"/>
        <v/>
      </c>
      <c r="CU55" s="12" t="str">
        <f t="shared" si="34"/>
        <v/>
      </c>
      <c r="CV55" s="12" t="str">
        <f t="shared" si="35"/>
        <v/>
      </c>
      <c r="CW55" s="12" t="str">
        <f t="shared" si="36"/>
        <v/>
      </c>
      <c r="CX55" s="12" t="str">
        <f t="shared" si="37"/>
        <v/>
      </c>
      <c r="CY55" s="12" t="str">
        <f t="shared" si="38"/>
        <v/>
      </c>
      <c r="CZ55" s="12" t="str">
        <f t="shared" si="39"/>
        <v/>
      </c>
      <c r="DA55" s="12" t="str">
        <f t="shared" si="40"/>
        <v/>
      </c>
      <c r="DB55" s="12" t="str">
        <f t="shared" si="41"/>
        <v/>
      </c>
      <c r="DC55" s="12" t="str">
        <f t="shared" si="42"/>
        <v/>
      </c>
      <c r="DD55" s="12" t="str">
        <f t="shared" si="43"/>
        <v/>
      </c>
      <c r="DE55" s="12" t="str">
        <f t="shared" si="44"/>
        <v/>
      </c>
      <c r="DF55" s="12" t="str">
        <f t="shared" si="45"/>
        <v/>
      </c>
      <c r="DG55" s="12" t="str">
        <f t="shared" si="46"/>
        <v/>
      </c>
      <c r="DH55" s="12" t="str">
        <f t="shared" si="47"/>
        <v/>
      </c>
      <c r="DI55" s="12" t="str">
        <f t="shared" si="48"/>
        <v/>
      </c>
      <c r="DJ55" s="12" t="str">
        <f t="shared" si="49"/>
        <v/>
      </c>
      <c r="DK55" s="12" t="str">
        <f t="shared" si="50"/>
        <v/>
      </c>
      <c r="DL55" s="12" t="str">
        <f t="shared" si="51"/>
        <v/>
      </c>
      <c r="DM55" s="12" t="str">
        <f t="shared" si="52"/>
        <v/>
      </c>
      <c r="DN55" s="12" t="str">
        <f t="shared" si="53"/>
        <v/>
      </c>
      <c r="DO55" s="12" t="str">
        <f t="shared" si="54"/>
        <v/>
      </c>
      <c r="DP55" s="12" t="str">
        <f t="shared" si="55"/>
        <v/>
      </c>
      <c r="DQ55" s="12" t="str">
        <f t="shared" si="56"/>
        <v/>
      </c>
      <c r="DR55" s="12" t="str">
        <f t="shared" si="57"/>
        <v/>
      </c>
      <c r="DS55" s="12" t="str">
        <f t="shared" si="58"/>
        <v/>
      </c>
      <c r="DT55" s="12" t="str">
        <f t="shared" si="59"/>
        <v/>
      </c>
      <c r="DU55" s="12" t="str">
        <f t="shared" si="60"/>
        <v/>
      </c>
      <c r="DV55" s="12" t="str">
        <f t="shared" si="61"/>
        <v/>
      </c>
      <c r="DW55" s="12" t="str">
        <f t="shared" si="62"/>
        <v/>
      </c>
      <c r="DX55" s="12" t="str">
        <f t="shared" si="63"/>
        <v/>
      </c>
      <c r="DY55" s="12" t="str">
        <f t="shared" si="64"/>
        <v/>
      </c>
      <c r="DZ55" s="12" t="str">
        <f t="shared" si="65"/>
        <v/>
      </c>
      <c r="EA55" s="12" t="str">
        <f t="shared" si="66"/>
        <v/>
      </c>
      <c r="EB55" s="12" t="str">
        <f t="shared" si="67"/>
        <v/>
      </c>
      <c r="EC55" s="12" t="str">
        <f t="shared" si="68"/>
        <v/>
      </c>
      <c r="ED55" s="12" t="str">
        <f t="shared" si="69"/>
        <v/>
      </c>
      <c r="EE55" s="12" t="str">
        <f t="shared" si="70"/>
        <v/>
      </c>
      <c r="EF55" s="12" t="str">
        <f t="shared" si="71"/>
        <v/>
      </c>
      <c r="EG55" s="12" t="str">
        <f t="shared" si="72"/>
        <v/>
      </c>
      <c r="EH55" s="12" t="str">
        <f t="shared" si="73"/>
        <v/>
      </c>
      <c r="EI55" s="12" t="str">
        <f t="shared" si="74"/>
        <v/>
      </c>
      <c r="EJ55" s="12" t="str">
        <f t="shared" si="75"/>
        <v/>
      </c>
      <c r="EK55" s="12" t="str">
        <f t="shared" si="76"/>
        <v/>
      </c>
      <c r="EL55" s="12" t="str">
        <f t="shared" si="77"/>
        <v/>
      </c>
      <c r="EM55" s="12" t="str">
        <f t="shared" si="78"/>
        <v/>
      </c>
      <c r="EN55" s="12" t="str">
        <f t="shared" si="79"/>
        <v/>
      </c>
      <c r="EO55" s="12" t="str">
        <f t="shared" si="80"/>
        <v/>
      </c>
      <c r="EP55" s="12" t="str">
        <f t="shared" si="81"/>
        <v/>
      </c>
      <c r="EQ55" s="12" t="str">
        <f t="shared" si="82"/>
        <v/>
      </c>
      <c r="ER55" s="12" t="str">
        <f t="shared" si="83"/>
        <v/>
      </c>
      <c r="ES55" s="12" t="str">
        <f t="shared" si="84"/>
        <v/>
      </c>
      <c r="ET55" s="12" t="str">
        <f t="shared" si="85"/>
        <v/>
      </c>
      <c r="EU55" s="12" t="str">
        <f t="shared" si="86"/>
        <v/>
      </c>
      <c r="EV55" s="12" t="str">
        <f t="shared" si="87"/>
        <v/>
      </c>
      <c r="EW55" s="12" t="str">
        <f t="shared" si="88"/>
        <v/>
      </c>
      <c r="EX55" s="12" t="str">
        <f t="shared" si="89"/>
        <v/>
      </c>
      <c r="EY55" s="12" t="str">
        <f t="shared" si="90"/>
        <v/>
      </c>
      <c r="EZ55" s="12" t="str">
        <f t="shared" si="91"/>
        <v/>
      </c>
      <c r="FA55" s="12" t="str">
        <f t="shared" si="92"/>
        <v/>
      </c>
      <c r="FB55" s="12" t="str">
        <f t="shared" si="93"/>
        <v/>
      </c>
      <c r="FC55" s="12" t="str">
        <f t="shared" si="94"/>
        <v/>
      </c>
      <c r="FD55" s="12" t="str">
        <f t="shared" si="95"/>
        <v/>
      </c>
      <c r="FE55" s="12" t="str">
        <f t="shared" si="96"/>
        <v/>
      </c>
      <c r="FF55" s="12" t="str">
        <f t="shared" si="97"/>
        <v/>
      </c>
      <c r="FG55" s="12" t="str">
        <f t="shared" si="98"/>
        <v/>
      </c>
      <c r="FH55" s="12" t="str">
        <f t="shared" si="99"/>
        <v/>
      </c>
      <c r="FI55" s="12" t="str">
        <f t="shared" si="100"/>
        <v/>
      </c>
      <c r="FJ55" s="12" t="str">
        <f t="shared" si="101"/>
        <v/>
      </c>
      <c r="FK55" s="12" t="str">
        <f t="shared" si="102"/>
        <v/>
      </c>
      <c r="FL55" s="12" t="str">
        <f t="shared" si="103"/>
        <v/>
      </c>
      <c r="FM55" s="12" t="str">
        <f t="shared" si="104"/>
        <v/>
      </c>
      <c r="FN55" s="12" t="str">
        <f t="shared" si="105"/>
        <v/>
      </c>
      <c r="FO55" s="12" t="str">
        <f t="shared" si="106"/>
        <v/>
      </c>
      <c r="FP55" s="12" t="str">
        <f t="shared" si="107"/>
        <v/>
      </c>
      <c r="FQ55" s="12" t="str">
        <f t="shared" si="108"/>
        <v/>
      </c>
      <c r="FR55" s="12" t="str">
        <f t="shared" si="109"/>
        <v/>
      </c>
      <c r="FS55" s="12" t="str">
        <f t="shared" si="110"/>
        <v/>
      </c>
      <c r="FT55" s="12" t="str">
        <f t="shared" si="111"/>
        <v/>
      </c>
      <c r="FU55" s="12" t="str">
        <f t="shared" si="112"/>
        <v/>
      </c>
      <c r="FV55" s="12" t="str">
        <f t="shared" si="113"/>
        <v/>
      </c>
      <c r="FW55" s="12" t="str">
        <f t="shared" si="114"/>
        <v/>
      </c>
      <c r="FX55" s="12" t="str">
        <f t="shared" si="115"/>
        <v/>
      </c>
      <c r="FY55" s="12" t="str">
        <f t="shared" si="116"/>
        <v/>
      </c>
      <c r="FZ55" s="12" t="str">
        <f t="shared" si="117"/>
        <v/>
      </c>
      <c r="GA55" s="12" t="str">
        <f t="shared" si="118"/>
        <v/>
      </c>
      <c r="GB55" s="12" t="str">
        <f t="shared" si="119"/>
        <v/>
      </c>
      <c r="GC55" s="12" t="str">
        <f t="shared" si="120"/>
        <v/>
      </c>
      <c r="GD55" s="12" t="str">
        <f t="shared" si="121"/>
        <v/>
      </c>
      <c r="GE55" s="12" t="str">
        <f t="shared" si="122"/>
        <v/>
      </c>
    </row>
    <row r="56" spans="1:187" x14ac:dyDescent="0.25">
      <c r="A56" t="str">
        <f>Data!B62</f>
        <v/>
      </c>
      <c r="B56" s="12" t="str">
        <f t="shared" si="2"/>
        <v/>
      </c>
      <c r="C56" s="12" t="str">
        <f>IFERROR(IF(Data!B62="","",VLOOKUP(B56,Data!$A$8:$DX$107,3,FALSE)),"")</f>
        <v/>
      </c>
      <c r="D56" s="12" t="str">
        <f>IFERROR(IF($A56="","",VLOOKUP($B56,Data!$A$8:$DX$107,64+D$1,FALSE)),"")</f>
        <v/>
      </c>
      <c r="E56" s="12" t="str">
        <f>IFERROR(IF($A56="","",VLOOKUP($B56,Data!$A$8:$DX$107,64+E$1,FALSE)),"")</f>
        <v/>
      </c>
      <c r="F56" s="12" t="str">
        <f>IFERROR(IF($A56="","",VLOOKUP($B56,Data!$A$8:$DX$107,64+F$1,FALSE)),"")</f>
        <v/>
      </c>
      <c r="G56" s="12" t="str">
        <f>IFERROR(IF($A56="","",VLOOKUP($B56,Data!$A$8:$DX$107,64+G$1,FALSE)),"")</f>
        <v/>
      </c>
      <c r="H56" s="12" t="str">
        <f>IFERROR(IF($A56="","",VLOOKUP($B56,Data!$A$8:$DX$107,64+H$1,FALSE)),"")</f>
        <v/>
      </c>
      <c r="I56" s="12" t="str">
        <f>IFERROR(IF($A56="","",VLOOKUP($B56,Data!$A$8:$DX$107,64+I$1,FALSE)),"")</f>
        <v/>
      </c>
      <c r="J56" s="12" t="str">
        <f>IFERROR(IF($A56="","",VLOOKUP($B56,Data!$A$8:$DX$107,64+J$1,FALSE)),"")</f>
        <v/>
      </c>
      <c r="K56" s="12" t="str">
        <f>IFERROR(IF($A56="","",VLOOKUP($B56,Data!$A$8:$DX$107,64+K$1,FALSE)),"")</f>
        <v/>
      </c>
      <c r="L56" s="12" t="str">
        <f>IFERROR(IF($A56="","",VLOOKUP($B56,Data!$A$8:$DX$107,64+L$1,FALSE)),"")</f>
        <v/>
      </c>
      <c r="M56" s="12" t="str">
        <f>IFERROR(IF($A56="","",VLOOKUP($B56,Data!$A$8:$DX$107,64+M$1,FALSE)),"")</f>
        <v/>
      </c>
      <c r="N56" s="12" t="str">
        <f>IFERROR(IF($A56="","",VLOOKUP($B56,Data!$A$8:$DX$107,64+N$1,FALSE)),"")</f>
        <v/>
      </c>
      <c r="O56" s="12" t="str">
        <f>IFERROR(IF($A56="","",VLOOKUP($B56,Data!$A$8:$DX$107,64+O$1,FALSE)),"")</f>
        <v/>
      </c>
      <c r="P56" s="12" t="str">
        <f>IFERROR(IF($A56="","",VLOOKUP($B56,Data!$A$8:$DX$107,64+P$1,FALSE)),"")</f>
        <v/>
      </c>
      <c r="Q56" s="12" t="str">
        <f>IFERROR(IF($A56="","",VLOOKUP($B56,Data!$A$8:$DX$107,64+Q$1,FALSE)),"")</f>
        <v/>
      </c>
      <c r="R56" s="12" t="str">
        <f>IFERROR(IF($A56="","",VLOOKUP($B56,Data!$A$8:$DX$107,64+R$1,FALSE)),"")</f>
        <v/>
      </c>
      <c r="S56" s="12" t="str">
        <f>IFERROR(IF($A56="","",VLOOKUP($B56,Data!$A$8:$DX$107,64+S$1,FALSE)),"")</f>
        <v/>
      </c>
      <c r="T56" s="12" t="str">
        <f>IFERROR(IF($A56="","",VLOOKUP($B56,Data!$A$8:$DX$107,64+T$1,FALSE)),"")</f>
        <v/>
      </c>
      <c r="U56" s="12" t="str">
        <f>IFERROR(IF($A56="","",VLOOKUP($B56,Data!$A$8:$DX$107,64+U$1,FALSE)),"")</f>
        <v/>
      </c>
      <c r="V56" s="12" t="str">
        <f>IFERROR(IF($A56="","",VLOOKUP($B56,Data!$A$8:$DX$107,64+V$1,FALSE)),"")</f>
        <v/>
      </c>
      <c r="W56" s="12" t="str">
        <f>IFERROR(IF($A56="","",VLOOKUP($B56,Data!$A$8:$DX$107,64+W$1,FALSE)),"")</f>
        <v/>
      </c>
      <c r="X56" s="12" t="str">
        <f>IFERROR(IF($A56="","",VLOOKUP($B56,Data!$A$8:$DX$107,64+X$1,FALSE)),"")</f>
        <v/>
      </c>
      <c r="Y56" s="12" t="str">
        <f>IFERROR(IF($A56="","",VLOOKUP($B56,Data!$A$8:$DX$107,64+Y$1,FALSE)),"")</f>
        <v/>
      </c>
      <c r="Z56" s="12" t="str">
        <f>IFERROR(IF($A56="","",VLOOKUP($B56,Data!$A$8:$DX$107,64+Z$1,FALSE)),"")</f>
        <v/>
      </c>
      <c r="AA56" s="12" t="str">
        <f>IFERROR(IF($A56="","",VLOOKUP($B56,Data!$A$8:$DX$107,64+AA$1,FALSE)),"")</f>
        <v/>
      </c>
      <c r="AB56" s="12" t="str">
        <f>IFERROR(IF($A56="","",VLOOKUP($B56,Data!$A$8:$DX$107,64+AB$1,FALSE)),"")</f>
        <v/>
      </c>
      <c r="AC56" s="12" t="str">
        <f>IFERROR(IF($A56="","",VLOOKUP($B56,Data!$A$8:$DX$107,64+AC$1,FALSE)),"")</f>
        <v/>
      </c>
      <c r="AD56" s="12" t="str">
        <f>IFERROR(IF($A56="","",VLOOKUP($B56,Data!$A$8:$DX$107,64+AD$1,FALSE)),"")</f>
        <v/>
      </c>
      <c r="AE56" s="12" t="str">
        <f>IFERROR(IF($A56="","",VLOOKUP($B56,Data!$A$8:$DX$107,64+AE$1,FALSE)),"")</f>
        <v/>
      </c>
      <c r="AF56" s="12" t="str">
        <f>IFERROR(IF($A56="","",VLOOKUP($B56,Data!$A$8:$DX$107,64+AF$1,FALSE)),"")</f>
        <v/>
      </c>
      <c r="AG56" s="12" t="str">
        <f>IFERROR(IF($A56="","",VLOOKUP($B56,Data!$A$8:$DX$107,64+AG$1,FALSE)),"")</f>
        <v/>
      </c>
      <c r="AH56" s="12" t="str">
        <f>IFERROR(IF($A56="","",VLOOKUP($B56,Data!$A$8:$DX$107,64+AH$1,FALSE)),"")</f>
        <v/>
      </c>
      <c r="AI56" s="12" t="str">
        <f>IFERROR(IF($A56="","",VLOOKUP($B56,Data!$A$8:$DX$107,64+AI$1,FALSE)),"")</f>
        <v/>
      </c>
      <c r="AJ56" s="12" t="str">
        <f>IFERROR(IF($A56="","",VLOOKUP($B56,Data!$A$8:$DX$107,64+AJ$1,FALSE)),"")</f>
        <v/>
      </c>
      <c r="AK56" s="12" t="str">
        <f>IFERROR(IF($A56="","",VLOOKUP($B56,Data!$A$8:$DX$107,64+AK$1,FALSE)),"")</f>
        <v/>
      </c>
      <c r="AL56" s="12" t="str">
        <f>IFERROR(IF($A56="","",VLOOKUP($B56,Data!$A$8:$DX$107,64+AL$1,FALSE)),"")</f>
        <v/>
      </c>
      <c r="AM56" s="12" t="str">
        <f>IFERROR(IF($A56="","",VLOOKUP($B56,Data!$A$8:$DX$107,64+AM$1,FALSE)),"")</f>
        <v/>
      </c>
      <c r="AN56" s="12" t="str">
        <f>IFERROR(IF($A56="","",VLOOKUP($B56,Data!$A$8:$DX$107,64+AN$1,FALSE)),"")</f>
        <v/>
      </c>
      <c r="AO56" s="12" t="str">
        <f>IFERROR(IF($A56="","",VLOOKUP($B56,Data!$A$8:$DX$107,64+AO$1,FALSE)),"")</f>
        <v/>
      </c>
      <c r="AP56" s="12" t="str">
        <f>IFERROR(IF($A56="","",VLOOKUP($B56,Data!$A$8:$DX$107,64+AP$1,FALSE)),"")</f>
        <v/>
      </c>
      <c r="AQ56" s="12" t="str">
        <f>IFERROR(IF($A56="","",VLOOKUP($B56,Data!$A$8:$DX$107,64+AQ$1,FALSE)),"")</f>
        <v/>
      </c>
      <c r="AR56" s="12" t="str">
        <f>IFERROR(IF($A56="","",VLOOKUP($B56,Data!$A$8:$DX$107,64+AR$1,FALSE)),"")</f>
        <v/>
      </c>
      <c r="AS56" s="12" t="str">
        <f>IFERROR(IF($A56="","",VLOOKUP($B56,Data!$A$8:$DX$107,64+AS$1,FALSE)),"")</f>
        <v/>
      </c>
      <c r="AT56" s="12" t="str">
        <f>IFERROR(IF($A56="","",VLOOKUP($B56,Data!$A$8:$DX$107,64+AT$1,FALSE)),"")</f>
        <v/>
      </c>
      <c r="AU56" s="12" t="str">
        <f>IFERROR(IF($A56="","",VLOOKUP($B56,Data!$A$8:$DX$107,64+AU$1,FALSE)),"")</f>
        <v/>
      </c>
      <c r="AV56" s="12" t="str">
        <f>IFERROR(IF($A56="","",VLOOKUP($B56,Data!$A$8:$DX$107,64+AV$1,FALSE)),"")</f>
        <v/>
      </c>
      <c r="AW56" s="12" t="str">
        <f>IFERROR(IF($A56="","",VLOOKUP($B56,Data!$A$8:$DX$107,64+AW$1,FALSE)),"")</f>
        <v/>
      </c>
      <c r="AX56" s="12" t="str">
        <f>IFERROR(IF($A56="","",VLOOKUP($B56,Data!$A$8:$DX$107,64+AX$1,FALSE)),"")</f>
        <v/>
      </c>
      <c r="AY56" s="12" t="str">
        <f>IFERROR(IF($A56="","",VLOOKUP($B56,Data!$A$8:$DX$107,64+AY$1,FALSE)),"")</f>
        <v/>
      </c>
      <c r="AZ56" s="12" t="str">
        <f>IFERROR(IF($A56="","",VLOOKUP($B56,Data!$A$8:$DX$107,64+AZ$1,FALSE)),"")</f>
        <v/>
      </c>
      <c r="BA56" s="12" t="str">
        <f>IFERROR(IF($A56="","",VLOOKUP($B56,Data!$A$8:$DX$107,64+BA$1,FALSE)),"")</f>
        <v/>
      </c>
      <c r="BB56" s="12" t="str">
        <f>IFERROR(IF($A56="","",VLOOKUP($B56,Data!$A$8:$DX$107,64+BB$1,FALSE)),"")</f>
        <v/>
      </c>
      <c r="BC56" s="12" t="str">
        <f>IFERROR(IF($A56="","",VLOOKUP($B56,Data!$A$8:$DX$107,64+BC$1,FALSE)),"")</f>
        <v/>
      </c>
      <c r="BD56" s="12" t="str">
        <f>IFERROR(IF($A56="","",VLOOKUP($B56,Data!$A$8:$DX$107,64+BD$1,FALSE)),"")</f>
        <v/>
      </c>
      <c r="BE56" s="12" t="str">
        <f>IFERROR(IF($A56="","",VLOOKUP($B56,Data!$A$8:$DX$107,64+BE$1,FALSE)),"")</f>
        <v/>
      </c>
      <c r="BF56" s="12" t="str">
        <f>IFERROR(IF($A56="","",VLOOKUP($B56,Data!$A$8:$DX$107,64+BF$1,FALSE)),"")</f>
        <v/>
      </c>
      <c r="BG56" s="12" t="str">
        <f>IFERROR(IF($A56="","",VLOOKUP($B56,Data!$A$8:$DX$107,64+BG$1,FALSE)),"")</f>
        <v/>
      </c>
      <c r="BH56" s="12" t="str">
        <f>IFERROR(IF($A56="","",VLOOKUP($B56,Data!$A$8:$DX$107,64+BH$1,FALSE)),"")</f>
        <v/>
      </c>
      <c r="BI56" s="12" t="str">
        <f>IFERROR(IF($A56="","",VLOOKUP($B56,Data!$A$8:$DX$107,64+BI$1,FALSE)),"")</f>
        <v/>
      </c>
      <c r="BJ56" s="12" t="str">
        <f>IFERROR(IF($A56="","",VLOOKUP($B56,Data!$A$8:$DX$107,64+BJ$1,FALSE)),"")</f>
        <v/>
      </c>
      <c r="BK56" s="12" t="str">
        <f>IFERROR(IF($A56="","",VLOOKUP($B56,Data!$A$8:$DX$107,64+BK$1,FALSE)),"")</f>
        <v/>
      </c>
      <c r="BL56" s="12" t="str">
        <f>IFERROR(IF($A56="","",VLOOKUP($B56,Data!$A$8:$DX$107,125,FALSE)),"")</f>
        <v/>
      </c>
      <c r="BM56" s="12" t="str">
        <f>IFERROR(IF($A56="","",VLOOKUP($B56,Data!$A$8:$DX$107,126,FALSE)),"")</f>
        <v/>
      </c>
      <c r="BN56" s="31" t="str">
        <f>IFERROR(IF($A56="","",VLOOKUP($B56,Data!$A$8:$DX$107,127,FALSE)),"")</f>
        <v/>
      </c>
      <c r="BO56" s="12" t="str">
        <f>IF(A56="","",IF(B56&lt;=Registrasi!$E$7/2,"Atas",IF(B56&gt;(Registrasi!$E$7+1)/2,"Bawah","Tengah")))</f>
        <v/>
      </c>
      <c r="BP56" s="12" t="str">
        <f t="shared" si="3"/>
        <v/>
      </c>
      <c r="BQ56" s="12" t="str">
        <f t="shared" si="4"/>
        <v/>
      </c>
      <c r="BR56" s="12" t="str">
        <f t="shared" si="5"/>
        <v/>
      </c>
      <c r="BS56" s="12" t="str">
        <f t="shared" si="6"/>
        <v/>
      </c>
      <c r="BT56" s="12" t="str">
        <f t="shared" si="7"/>
        <v/>
      </c>
      <c r="BU56" s="12" t="str">
        <f t="shared" si="8"/>
        <v/>
      </c>
      <c r="BV56" s="12" t="str">
        <f t="shared" si="9"/>
        <v/>
      </c>
      <c r="BW56" s="12" t="str">
        <f t="shared" si="10"/>
        <v/>
      </c>
      <c r="BX56" s="12" t="str">
        <f t="shared" si="11"/>
        <v/>
      </c>
      <c r="BY56" s="12" t="str">
        <f t="shared" si="12"/>
        <v/>
      </c>
      <c r="BZ56" s="12" t="str">
        <f t="shared" si="13"/>
        <v/>
      </c>
      <c r="CA56" s="12" t="str">
        <f t="shared" si="14"/>
        <v/>
      </c>
      <c r="CB56" s="12" t="str">
        <f t="shared" si="15"/>
        <v/>
      </c>
      <c r="CC56" s="12" t="str">
        <f t="shared" si="16"/>
        <v/>
      </c>
      <c r="CD56" s="12" t="str">
        <f t="shared" si="17"/>
        <v/>
      </c>
      <c r="CE56" s="12" t="str">
        <f t="shared" si="18"/>
        <v/>
      </c>
      <c r="CF56" s="12" t="str">
        <f t="shared" si="19"/>
        <v/>
      </c>
      <c r="CG56" s="12" t="str">
        <f t="shared" si="20"/>
        <v/>
      </c>
      <c r="CH56" s="12" t="str">
        <f t="shared" si="21"/>
        <v/>
      </c>
      <c r="CI56" s="12" t="str">
        <f t="shared" si="22"/>
        <v/>
      </c>
      <c r="CJ56" s="12" t="str">
        <f t="shared" si="23"/>
        <v/>
      </c>
      <c r="CK56" s="12" t="str">
        <f t="shared" si="24"/>
        <v/>
      </c>
      <c r="CL56" s="12" t="str">
        <f t="shared" si="25"/>
        <v/>
      </c>
      <c r="CM56" s="12" t="str">
        <f t="shared" si="26"/>
        <v/>
      </c>
      <c r="CN56" s="12" t="str">
        <f t="shared" si="27"/>
        <v/>
      </c>
      <c r="CO56" s="12" t="str">
        <f t="shared" si="28"/>
        <v/>
      </c>
      <c r="CP56" s="12" t="str">
        <f t="shared" si="29"/>
        <v/>
      </c>
      <c r="CQ56" s="12" t="str">
        <f t="shared" si="30"/>
        <v/>
      </c>
      <c r="CR56" s="12" t="str">
        <f t="shared" si="31"/>
        <v/>
      </c>
      <c r="CS56" s="12" t="str">
        <f t="shared" si="32"/>
        <v/>
      </c>
      <c r="CT56" s="12" t="str">
        <f t="shared" si="33"/>
        <v/>
      </c>
      <c r="CU56" s="12" t="str">
        <f t="shared" si="34"/>
        <v/>
      </c>
      <c r="CV56" s="12" t="str">
        <f t="shared" si="35"/>
        <v/>
      </c>
      <c r="CW56" s="12" t="str">
        <f t="shared" si="36"/>
        <v/>
      </c>
      <c r="CX56" s="12" t="str">
        <f t="shared" si="37"/>
        <v/>
      </c>
      <c r="CY56" s="12" t="str">
        <f t="shared" si="38"/>
        <v/>
      </c>
      <c r="CZ56" s="12" t="str">
        <f t="shared" si="39"/>
        <v/>
      </c>
      <c r="DA56" s="12" t="str">
        <f t="shared" si="40"/>
        <v/>
      </c>
      <c r="DB56" s="12" t="str">
        <f t="shared" si="41"/>
        <v/>
      </c>
      <c r="DC56" s="12" t="str">
        <f t="shared" si="42"/>
        <v/>
      </c>
      <c r="DD56" s="12" t="str">
        <f t="shared" si="43"/>
        <v/>
      </c>
      <c r="DE56" s="12" t="str">
        <f t="shared" si="44"/>
        <v/>
      </c>
      <c r="DF56" s="12" t="str">
        <f t="shared" si="45"/>
        <v/>
      </c>
      <c r="DG56" s="12" t="str">
        <f t="shared" si="46"/>
        <v/>
      </c>
      <c r="DH56" s="12" t="str">
        <f t="shared" si="47"/>
        <v/>
      </c>
      <c r="DI56" s="12" t="str">
        <f t="shared" si="48"/>
        <v/>
      </c>
      <c r="DJ56" s="12" t="str">
        <f t="shared" si="49"/>
        <v/>
      </c>
      <c r="DK56" s="12" t="str">
        <f t="shared" si="50"/>
        <v/>
      </c>
      <c r="DL56" s="12" t="str">
        <f t="shared" si="51"/>
        <v/>
      </c>
      <c r="DM56" s="12" t="str">
        <f t="shared" si="52"/>
        <v/>
      </c>
      <c r="DN56" s="12" t="str">
        <f t="shared" si="53"/>
        <v/>
      </c>
      <c r="DO56" s="12" t="str">
        <f t="shared" si="54"/>
        <v/>
      </c>
      <c r="DP56" s="12" t="str">
        <f t="shared" si="55"/>
        <v/>
      </c>
      <c r="DQ56" s="12" t="str">
        <f t="shared" si="56"/>
        <v/>
      </c>
      <c r="DR56" s="12" t="str">
        <f t="shared" si="57"/>
        <v/>
      </c>
      <c r="DS56" s="12" t="str">
        <f t="shared" si="58"/>
        <v/>
      </c>
      <c r="DT56" s="12" t="str">
        <f t="shared" si="59"/>
        <v/>
      </c>
      <c r="DU56" s="12" t="str">
        <f t="shared" si="60"/>
        <v/>
      </c>
      <c r="DV56" s="12" t="str">
        <f t="shared" si="61"/>
        <v/>
      </c>
      <c r="DW56" s="12" t="str">
        <f t="shared" si="62"/>
        <v/>
      </c>
      <c r="DX56" s="12" t="str">
        <f t="shared" si="63"/>
        <v/>
      </c>
      <c r="DY56" s="12" t="str">
        <f t="shared" si="64"/>
        <v/>
      </c>
      <c r="DZ56" s="12" t="str">
        <f t="shared" si="65"/>
        <v/>
      </c>
      <c r="EA56" s="12" t="str">
        <f t="shared" si="66"/>
        <v/>
      </c>
      <c r="EB56" s="12" t="str">
        <f t="shared" si="67"/>
        <v/>
      </c>
      <c r="EC56" s="12" t="str">
        <f t="shared" si="68"/>
        <v/>
      </c>
      <c r="ED56" s="12" t="str">
        <f t="shared" si="69"/>
        <v/>
      </c>
      <c r="EE56" s="12" t="str">
        <f t="shared" si="70"/>
        <v/>
      </c>
      <c r="EF56" s="12" t="str">
        <f t="shared" si="71"/>
        <v/>
      </c>
      <c r="EG56" s="12" t="str">
        <f t="shared" si="72"/>
        <v/>
      </c>
      <c r="EH56" s="12" t="str">
        <f t="shared" si="73"/>
        <v/>
      </c>
      <c r="EI56" s="12" t="str">
        <f t="shared" si="74"/>
        <v/>
      </c>
      <c r="EJ56" s="12" t="str">
        <f t="shared" si="75"/>
        <v/>
      </c>
      <c r="EK56" s="12" t="str">
        <f t="shared" si="76"/>
        <v/>
      </c>
      <c r="EL56" s="12" t="str">
        <f t="shared" si="77"/>
        <v/>
      </c>
      <c r="EM56" s="12" t="str">
        <f t="shared" si="78"/>
        <v/>
      </c>
      <c r="EN56" s="12" t="str">
        <f t="shared" si="79"/>
        <v/>
      </c>
      <c r="EO56" s="12" t="str">
        <f t="shared" si="80"/>
        <v/>
      </c>
      <c r="EP56" s="12" t="str">
        <f t="shared" si="81"/>
        <v/>
      </c>
      <c r="EQ56" s="12" t="str">
        <f t="shared" si="82"/>
        <v/>
      </c>
      <c r="ER56" s="12" t="str">
        <f t="shared" si="83"/>
        <v/>
      </c>
      <c r="ES56" s="12" t="str">
        <f t="shared" si="84"/>
        <v/>
      </c>
      <c r="ET56" s="12" t="str">
        <f t="shared" si="85"/>
        <v/>
      </c>
      <c r="EU56" s="12" t="str">
        <f t="shared" si="86"/>
        <v/>
      </c>
      <c r="EV56" s="12" t="str">
        <f t="shared" si="87"/>
        <v/>
      </c>
      <c r="EW56" s="12" t="str">
        <f t="shared" si="88"/>
        <v/>
      </c>
      <c r="EX56" s="12" t="str">
        <f t="shared" si="89"/>
        <v/>
      </c>
      <c r="EY56" s="12" t="str">
        <f t="shared" si="90"/>
        <v/>
      </c>
      <c r="EZ56" s="12" t="str">
        <f t="shared" si="91"/>
        <v/>
      </c>
      <c r="FA56" s="12" t="str">
        <f t="shared" si="92"/>
        <v/>
      </c>
      <c r="FB56" s="12" t="str">
        <f t="shared" si="93"/>
        <v/>
      </c>
      <c r="FC56" s="12" t="str">
        <f t="shared" si="94"/>
        <v/>
      </c>
      <c r="FD56" s="12" t="str">
        <f t="shared" si="95"/>
        <v/>
      </c>
      <c r="FE56" s="12" t="str">
        <f t="shared" si="96"/>
        <v/>
      </c>
      <c r="FF56" s="12" t="str">
        <f t="shared" si="97"/>
        <v/>
      </c>
      <c r="FG56" s="12" t="str">
        <f t="shared" si="98"/>
        <v/>
      </c>
      <c r="FH56" s="12" t="str">
        <f t="shared" si="99"/>
        <v/>
      </c>
      <c r="FI56" s="12" t="str">
        <f t="shared" si="100"/>
        <v/>
      </c>
      <c r="FJ56" s="12" t="str">
        <f t="shared" si="101"/>
        <v/>
      </c>
      <c r="FK56" s="12" t="str">
        <f t="shared" si="102"/>
        <v/>
      </c>
      <c r="FL56" s="12" t="str">
        <f t="shared" si="103"/>
        <v/>
      </c>
      <c r="FM56" s="12" t="str">
        <f t="shared" si="104"/>
        <v/>
      </c>
      <c r="FN56" s="12" t="str">
        <f t="shared" si="105"/>
        <v/>
      </c>
      <c r="FO56" s="12" t="str">
        <f t="shared" si="106"/>
        <v/>
      </c>
      <c r="FP56" s="12" t="str">
        <f t="shared" si="107"/>
        <v/>
      </c>
      <c r="FQ56" s="12" t="str">
        <f t="shared" si="108"/>
        <v/>
      </c>
      <c r="FR56" s="12" t="str">
        <f t="shared" si="109"/>
        <v/>
      </c>
      <c r="FS56" s="12" t="str">
        <f t="shared" si="110"/>
        <v/>
      </c>
      <c r="FT56" s="12" t="str">
        <f t="shared" si="111"/>
        <v/>
      </c>
      <c r="FU56" s="12" t="str">
        <f t="shared" si="112"/>
        <v/>
      </c>
      <c r="FV56" s="12" t="str">
        <f t="shared" si="113"/>
        <v/>
      </c>
      <c r="FW56" s="12" t="str">
        <f t="shared" si="114"/>
        <v/>
      </c>
      <c r="FX56" s="12" t="str">
        <f t="shared" si="115"/>
        <v/>
      </c>
      <c r="FY56" s="12" t="str">
        <f t="shared" si="116"/>
        <v/>
      </c>
      <c r="FZ56" s="12" t="str">
        <f t="shared" si="117"/>
        <v/>
      </c>
      <c r="GA56" s="12" t="str">
        <f t="shared" si="118"/>
        <v/>
      </c>
      <c r="GB56" s="12" t="str">
        <f t="shared" si="119"/>
        <v/>
      </c>
      <c r="GC56" s="12" t="str">
        <f t="shared" si="120"/>
        <v/>
      </c>
      <c r="GD56" s="12" t="str">
        <f t="shared" si="121"/>
        <v/>
      </c>
      <c r="GE56" s="12" t="str">
        <f t="shared" si="122"/>
        <v/>
      </c>
    </row>
    <row r="57" spans="1:187" x14ac:dyDescent="0.25">
      <c r="A57" t="str">
        <f>Data!B63</f>
        <v/>
      </c>
      <c r="B57" s="12" t="str">
        <f t="shared" si="2"/>
        <v/>
      </c>
      <c r="C57" s="12" t="str">
        <f>IFERROR(IF(Data!B63="","",VLOOKUP(B57,Data!$A$8:$DX$107,3,FALSE)),"")</f>
        <v/>
      </c>
      <c r="D57" s="12" t="str">
        <f>IFERROR(IF($A57="","",VLOOKUP($B57,Data!$A$8:$DX$107,64+D$1,FALSE)),"")</f>
        <v/>
      </c>
      <c r="E57" s="12" t="str">
        <f>IFERROR(IF($A57="","",VLOOKUP($B57,Data!$A$8:$DX$107,64+E$1,FALSE)),"")</f>
        <v/>
      </c>
      <c r="F57" s="12" t="str">
        <f>IFERROR(IF($A57="","",VLOOKUP($B57,Data!$A$8:$DX$107,64+F$1,FALSE)),"")</f>
        <v/>
      </c>
      <c r="G57" s="12" t="str">
        <f>IFERROR(IF($A57="","",VLOOKUP($B57,Data!$A$8:$DX$107,64+G$1,FALSE)),"")</f>
        <v/>
      </c>
      <c r="H57" s="12" t="str">
        <f>IFERROR(IF($A57="","",VLOOKUP($B57,Data!$A$8:$DX$107,64+H$1,FALSE)),"")</f>
        <v/>
      </c>
      <c r="I57" s="12" t="str">
        <f>IFERROR(IF($A57="","",VLOOKUP($B57,Data!$A$8:$DX$107,64+I$1,FALSE)),"")</f>
        <v/>
      </c>
      <c r="J57" s="12" t="str">
        <f>IFERROR(IF($A57="","",VLOOKUP($B57,Data!$A$8:$DX$107,64+J$1,FALSE)),"")</f>
        <v/>
      </c>
      <c r="K57" s="12" t="str">
        <f>IFERROR(IF($A57="","",VLOOKUP($B57,Data!$A$8:$DX$107,64+K$1,FALSE)),"")</f>
        <v/>
      </c>
      <c r="L57" s="12" t="str">
        <f>IFERROR(IF($A57="","",VLOOKUP($B57,Data!$A$8:$DX$107,64+L$1,FALSE)),"")</f>
        <v/>
      </c>
      <c r="M57" s="12" t="str">
        <f>IFERROR(IF($A57="","",VLOOKUP($B57,Data!$A$8:$DX$107,64+M$1,FALSE)),"")</f>
        <v/>
      </c>
      <c r="N57" s="12" t="str">
        <f>IFERROR(IF($A57="","",VLOOKUP($B57,Data!$A$8:$DX$107,64+N$1,FALSE)),"")</f>
        <v/>
      </c>
      <c r="O57" s="12" t="str">
        <f>IFERROR(IF($A57="","",VLOOKUP($B57,Data!$A$8:$DX$107,64+O$1,FALSE)),"")</f>
        <v/>
      </c>
      <c r="P57" s="12" t="str">
        <f>IFERROR(IF($A57="","",VLOOKUP($B57,Data!$A$8:$DX$107,64+P$1,FALSE)),"")</f>
        <v/>
      </c>
      <c r="Q57" s="12" t="str">
        <f>IFERROR(IF($A57="","",VLOOKUP($B57,Data!$A$8:$DX$107,64+Q$1,FALSE)),"")</f>
        <v/>
      </c>
      <c r="R57" s="12" t="str">
        <f>IFERROR(IF($A57="","",VLOOKUP($B57,Data!$A$8:$DX$107,64+R$1,FALSE)),"")</f>
        <v/>
      </c>
      <c r="S57" s="12" t="str">
        <f>IFERROR(IF($A57="","",VLOOKUP($B57,Data!$A$8:$DX$107,64+S$1,FALSE)),"")</f>
        <v/>
      </c>
      <c r="T57" s="12" t="str">
        <f>IFERROR(IF($A57="","",VLOOKUP($B57,Data!$A$8:$DX$107,64+T$1,FALSE)),"")</f>
        <v/>
      </c>
      <c r="U57" s="12" t="str">
        <f>IFERROR(IF($A57="","",VLOOKUP($B57,Data!$A$8:$DX$107,64+U$1,FALSE)),"")</f>
        <v/>
      </c>
      <c r="V57" s="12" t="str">
        <f>IFERROR(IF($A57="","",VLOOKUP($B57,Data!$A$8:$DX$107,64+V$1,FALSE)),"")</f>
        <v/>
      </c>
      <c r="W57" s="12" t="str">
        <f>IFERROR(IF($A57="","",VLOOKUP($B57,Data!$A$8:$DX$107,64+W$1,FALSE)),"")</f>
        <v/>
      </c>
      <c r="X57" s="12" t="str">
        <f>IFERROR(IF($A57="","",VLOOKUP($B57,Data!$A$8:$DX$107,64+X$1,FALSE)),"")</f>
        <v/>
      </c>
      <c r="Y57" s="12" t="str">
        <f>IFERROR(IF($A57="","",VLOOKUP($B57,Data!$A$8:$DX$107,64+Y$1,FALSE)),"")</f>
        <v/>
      </c>
      <c r="Z57" s="12" t="str">
        <f>IFERROR(IF($A57="","",VLOOKUP($B57,Data!$A$8:$DX$107,64+Z$1,FALSE)),"")</f>
        <v/>
      </c>
      <c r="AA57" s="12" t="str">
        <f>IFERROR(IF($A57="","",VLOOKUP($B57,Data!$A$8:$DX$107,64+AA$1,FALSE)),"")</f>
        <v/>
      </c>
      <c r="AB57" s="12" t="str">
        <f>IFERROR(IF($A57="","",VLOOKUP($B57,Data!$A$8:$DX$107,64+AB$1,FALSE)),"")</f>
        <v/>
      </c>
      <c r="AC57" s="12" t="str">
        <f>IFERROR(IF($A57="","",VLOOKUP($B57,Data!$A$8:$DX$107,64+AC$1,FALSE)),"")</f>
        <v/>
      </c>
      <c r="AD57" s="12" t="str">
        <f>IFERROR(IF($A57="","",VLOOKUP($B57,Data!$A$8:$DX$107,64+AD$1,FALSE)),"")</f>
        <v/>
      </c>
      <c r="AE57" s="12" t="str">
        <f>IFERROR(IF($A57="","",VLOOKUP($B57,Data!$A$8:$DX$107,64+AE$1,FALSE)),"")</f>
        <v/>
      </c>
      <c r="AF57" s="12" t="str">
        <f>IFERROR(IF($A57="","",VLOOKUP($B57,Data!$A$8:$DX$107,64+AF$1,FALSE)),"")</f>
        <v/>
      </c>
      <c r="AG57" s="12" t="str">
        <f>IFERROR(IF($A57="","",VLOOKUP($B57,Data!$A$8:$DX$107,64+AG$1,FALSE)),"")</f>
        <v/>
      </c>
      <c r="AH57" s="12" t="str">
        <f>IFERROR(IF($A57="","",VLOOKUP($B57,Data!$A$8:$DX$107,64+AH$1,FALSE)),"")</f>
        <v/>
      </c>
      <c r="AI57" s="12" t="str">
        <f>IFERROR(IF($A57="","",VLOOKUP($B57,Data!$A$8:$DX$107,64+AI$1,FALSE)),"")</f>
        <v/>
      </c>
      <c r="AJ57" s="12" t="str">
        <f>IFERROR(IF($A57="","",VLOOKUP($B57,Data!$A$8:$DX$107,64+AJ$1,FALSE)),"")</f>
        <v/>
      </c>
      <c r="AK57" s="12" t="str">
        <f>IFERROR(IF($A57="","",VLOOKUP($B57,Data!$A$8:$DX$107,64+AK$1,FALSE)),"")</f>
        <v/>
      </c>
      <c r="AL57" s="12" t="str">
        <f>IFERROR(IF($A57="","",VLOOKUP($B57,Data!$A$8:$DX$107,64+AL$1,FALSE)),"")</f>
        <v/>
      </c>
      <c r="AM57" s="12" t="str">
        <f>IFERROR(IF($A57="","",VLOOKUP($B57,Data!$A$8:$DX$107,64+AM$1,FALSE)),"")</f>
        <v/>
      </c>
      <c r="AN57" s="12" t="str">
        <f>IFERROR(IF($A57="","",VLOOKUP($B57,Data!$A$8:$DX$107,64+AN$1,FALSE)),"")</f>
        <v/>
      </c>
      <c r="AO57" s="12" t="str">
        <f>IFERROR(IF($A57="","",VLOOKUP($B57,Data!$A$8:$DX$107,64+AO$1,FALSE)),"")</f>
        <v/>
      </c>
      <c r="AP57" s="12" t="str">
        <f>IFERROR(IF($A57="","",VLOOKUP($B57,Data!$A$8:$DX$107,64+AP$1,FALSE)),"")</f>
        <v/>
      </c>
      <c r="AQ57" s="12" t="str">
        <f>IFERROR(IF($A57="","",VLOOKUP($B57,Data!$A$8:$DX$107,64+AQ$1,FALSE)),"")</f>
        <v/>
      </c>
      <c r="AR57" s="12" t="str">
        <f>IFERROR(IF($A57="","",VLOOKUP($B57,Data!$A$8:$DX$107,64+AR$1,FALSE)),"")</f>
        <v/>
      </c>
      <c r="AS57" s="12" t="str">
        <f>IFERROR(IF($A57="","",VLOOKUP($B57,Data!$A$8:$DX$107,64+AS$1,FALSE)),"")</f>
        <v/>
      </c>
      <c r="AT57" s="12" t="str">
        <f>IFERROR(IF($A57="","",VLOOKUP($B57,Data!$A$8:$DX$107,64+AT$1,FALSE)),"")</f>
        <v/>
      </c>
      <c r="AU57" s="12" t="str">
        <f>IFERROR(IF($A57="","",VLOOKUP($B57,Data!$A$8:$DX$107,64+AU$1,FALSE)),"")</f>
        <v/>
      </c>
      <c r="AV57" s="12" t="str">
        <f>IFERROR(IF($A57="","",VLOOKUP($B57,Data!$A$8:$DX$107,64+AV$1,FALSE)),"")</f>
        <v/>
      </c>
      <c r="AW57" s="12" t="str">
        <f>IFERROR(IF($A57="","",VLOOKUP($B57,Data!$A$8:$DX$107,64+AW$1,FALSE)),"")</f>
        <v/>
      </c>
      <c r="AX57" s="12" t="str">
        <f>IFERROR(IF($A57="","",VLOOKUP($B57,Data!$A$8:$DX$107,64+AX$1,FALSE)),"")</f>
        <v/>
      </c>
      <c r="AY57" s="12" t="str">
        <f>IFERROR(IF($A57="","",VLOOKUP($B57,Data!$A$8:$DX$107,64+AY$1,FALSE)),"")</f>
        <v/>
      </c>
      <c r="AZ57" s="12" t="str">
        <f>IFERROR(IF($A57="","",VLOOKUP($B57,Data!$A$8:$DX$107,64+AZ$1,FALSE)),"")</f>
        <v/>
      </c>
      <c r="BA57" s="12" t="str">
        <f>IFERROR(IF($A57="","",VLOOKUP($B57,Data!$A$8:$DX$107,64+BA$1,FALSE)),"")</f>
        <v/>
      </c>
      <c r="BB57" s="12" t="str">
        <f>IFERROR(IF($A57="","",VLOOKUP($B57,Data!$A$8:$DX$107,64+BB$1,FALSE)),"")</f>
        <v/>
      </c>
      <c r="BC57" s="12" t="str">
        <f>IFERROR(IF($A57="","",VLOOKUP($B57,Data!$A$8:$DX$107,64+BC$1,FALSE)),"")</f>
        <v/>
      </c>
      <c r="BD57" s="12" t="str">
        <f>IFERROR(IF($A57="","",VLOOKUP($B57,Data!$A$8:$DX$107,64+BD$1,FALSE)),"")</f>
        <v/>
      </c>
      <c r="BE57" s="12" t="str">
        <f>IFERROR(IF($A57="","",VLOOKUP($B57,Data!$A$8:$DX$107,64+BE$1,FALSE)),"")</f>
        <v/>
      </c>
      <c r="BF57" s="12" t="str">
        <f>IFERROR(IF($A57="","",VLOOKUP($B57,Data!$A$8:$DX$107,64+BF$1,FALSE)),"")</f>
        <v/>
      </c>
      <c r="BG57" s="12" t="str">
        <f>IFERROR(IF($A57="","",VLOOKUP($B57,Data!$A$8:$DX$107,64+BG$1,FALSE)),"")</f>
        <v/>
      </c>
      <c r="BH57" s="12" t="str">
        <f>IFERROR(IF($A57="","",VLOOKUP($B57,Data!$A$8:$DX$107,64+BH$1,FALSE)),"")</f>
        <v/>
      </c>
      <c r="BI57" s="12" t="str">
        <f>IFERROR(IF($A57="","",VLOOKUP($B57,Data!$A$8:$DX$107,64+BI$1,FALSE)),"")</f>
        <v/>
      </c>
      <c r="BJ57" s="12" t="str">
        <f>IFERROR(IF($A57="","",VLOOKUP($B57,Data!$A$8:$DX$107,64+BJ$1,FALSE)),"")</f>
        <v/>
      </c>
      <c r="BK57" s="12" t="str">
        <f>IFERROR(IF($A57="","",VLOOKUP($B57,Data!$A$8:$DX$107,64+BK$1,FALSE)),"")</f>
        <v/>
      </c>
      <c r="BL57" s="12" t="str">
        <f>IFERROR(IF($A57="","",VLOOKUP($B57,Data!$A$8:$DX$107,125,FALSE)),"")</f>
        <v/>
      </c>
      <c r="BM57" s="12" t="str">
        <f>IFERROR(IF($A57="","",VLOOKUP($B57,Data!$A$8:$DX$107,126,FALSE)),"")</f>
        <v/>
      </c>
      <c r="BN57" s="31" t="str">
        <f>IFERROR(IF($A57="","",VLOOKUP($B57,Data!$A$8:$DX$107,127,FALSE)),"")</f>
        <v/>
      </c>
      <c r="BO57" s="12" t="str">
        <f>IF(A57="","",IF(B57&lt;=Registrasi!$E$7/2,"Atas",IF(B57&gt;(Registrasi!$E$7+1)/2,"Bawah","Tengah")))</f>
        <v/>
      </c>
      <c r="BP57" s="12" t="str">
        <f t="shared" si="3"/>
        <v/>
      </c>
      <c r="BQ57" s="12" t="str">
        <f t="shared" si="4"/>
        <v/>
      </c>
      <c r="BR57" s="12" t="str">
        <f t="shared" si="5"/>
        <v/>
      </c>
      <c r="BS57" s="12" t="str">
        <f t="shared" si="6"/>
        <v/>
      </c>
      <c r="BT57" s="12" t="str">
        <f t="shared" si="7"/>
        <v/>
      </c>
      <c r="BU57" s="12" t="str">
        <f t="shared" si="8"/>
        <v/>
      </c>
      <c r="BV57" s="12" t="str">
        <f t="shared" si="9"/>
        <v/>
      </c>
      <c r="BW57" s="12" t="str">
        <f t="shared" si="10"/>
        <v/>
      </c>
      <c r="BX57" s="12" t="str">
        <f t="shared" si="11"/>
        <v/>
      </c>
      <c r="BY57" s="12" t="str">
        <f t="shared" si="12"/>
        <v/>
      </c>
      <c r="BZ57" s="12" t="str">
        <f t="shared" si="13"/>
        <v/>
      </c>
      <c r="CA57" s="12" t="str">
        <f t="shared" si="14"/>
        <v/>
      </c>
      <c r="CB57" s="12" t="str">
        <f t="shared" si="15"/>
        <v/>
      </c>
      <c r="CC57" s="12" t="str">
        <f t="shared" si="16"/>
        <v/>
      </c>
      <c r="CD57" s="12" t="str">
        <f t="shared" si="17"/>
        <v/>
      </c>
      <c r="CE57" s="12" t="str">
        <f t="shared" si="18"/>
        <v/>
      </c>
      <c r="CF57" s="12" t="str">
        <f t="shared" si="19"/>
        <v/>
      </c>
      <c r="CG57" s="12" t="str">
        <f t="shared" si="20"/>
        <v/>
      </c>
      <c r="CH57" s="12" t="str">
        <f t="shared" si="21"/>
        <v/>
      </c>
      <c r="CI57" s="12" t="str">
        <f t="shared" si="22"/>
        <v/>
      </c>
      <c r="CJ57" s="12" t="str">
        <f t="shared" si="23"/>
        <v/>
      </c>
      <c r="CK57" s="12" t="str">
        <f t="shared" si="24"/>
        <v/>
      </c>
      <c r="CL57" s="12" t="str">
        <f t="shared" si="25"/>
        <v/>
      </c>
      <c r="CM57" s="12" t="str">
        <f t="shared" si="26"/>
        <v/>
      </c>
      <c r="CN57" s="12" t="str">
        <f t="shared" si="27"/>
        <v/>
      </c>
      <c r="CO57" s="12" t="str">
        <f t="shared" si="28"/>
        <v/>
      </c>
      <c r="CP57" s="12" t="str">
        <f t="shared" si="29"/>
        <v/>
      </c>
      <c r="CQ57" s="12" t="str">
        <f t="shared" si="30"/>
        <v/>
      </c>
      <c r="CR57" s="12" t="str">
        <f t="shared" si="31"/>
        <v/>
      </c>
      <c r="CS57" s="12" t="str">
        <f t="shared" si="32"/>
        <v/>
      </c>
      <c r="CT57" s="12" t="str">
        <f t="shared" si="33"/>
        <v/>
      </c>
      <c r="CU57" s="12" t="str">
        <f t="shared" si="34"/>
        <v/>
      </c>
      <c r="CV57" s="12" t="str">
        <f t="shared" si="35"/>
        <v/>
      </c>
      <c r="CW57" s="12" t="str">
        <f t="shared" si="36"/>
        <v/>
      </c>
      <c r="CX57" s="12" t="str">
        <f t="shared" si="37"/>
        <v/>
      </c>
      <c r="CY57" s="12" t="str">
        <f t="shared" si="38"/>
        <v/>
      </c>
      <c r="CZ57" s="12" t="str">
        <f t="shared" si="39"/>
        <v/>
      </c>
      <c r="DA57" s="12" t="str">
        <f t="shared" si="40"/>
        <v/>
      </c>
      <c r="DB57" s="12" t="str">
        <f t="shared" si="41"/>
        <v/>
      </c>
      <c r="DC57" s="12" t="str">
        <f t="shared" si="42"/>
        <v/>
      </c>
      <c r="DD57" s="12" t="str">
        <f t="shared" si="43"/>
        <v/>
      </c>
      <c r="DE57" s="12" t="str">
        <f t="shared" si="44"/>
        <v/>
      </c>
      <c r="DF57" s="12" t="str">
        <f t="shared" si="45"/>
        <v/>
      </c>
      <c r="DG57" s="12" t="str">
        <f t="shared" si="46"/>
        <v/>
      </c>
      <c r="DH57" s="12" t="str">
        <f t="shared" si="47"/>
        <v/>
      </c>
      <c r="DI57" s="12" t="str">
        <f t="shared" si="48"/>
        <v/>
      </c>
      <c r="DJ57" s="12" t="str">
        <f t="shared" si="49"/>
        <v/>
      </c>
      <c r="DK57" s="12" t="str">
        <f t="shared" si="50"/>
        <v/>
      </c>
      <c r="DL57" s="12" t="str">
        <f t="shared" si="51"/>
        <v/>
      </c>
      <c r="DM57" s="12" t="str">
        <f t="shared" si="52"/>
        <v/>
      </c>
      <c r="DN57" s="12" t="str">
        <f t="shared" si="53"/>
        <v/>
      </c>
      <c r="DO57" s="12" t="str">
        <f t="shared" si="54"/>
        <v/>
      </c>
      <c r="DP57" s="12" t="str">
        <f t="shared" si="55"/>
        <v/>
      </c>
      <c r="DQ57" s="12" t="str">
        <f t="shared" si="56"/>
        <v/>
      </c>
      <c r="DR57" s="12" t="str">
        <f t="shared" si="57"/>
        <v/>
      </c>
      <c r="DS57" s="12" t="str">
        <f t="shared" si="58"/>
        <v/>
      </c>
      <c r="DT57" s="12" t="str">
        <f t="shared" si="59"/>
        <v/>
      </c>
      <c r="DU57" s="12" t="str">
        <f t="shared" si="60"/>
        <v/>
      </c>
      <c r="DV57" s="12" t="str">
        <f t="shared" si="61"/>
        <v/>
      </c>
      <c r="DW57" s="12" t="str">
        <f t="shared" si="62"/>
        <v/>
      </c>
      <c r="DX57" s="12" t="str">
        <f t="shared" si="63"/>
        <v/>
      </c>
      <c r="DY57" s="12" t="str">
        <f t="shared" si="64"/>
        <v/>
      </c>
      <c r="DZ57" s="12" t="str">
        <f t="shared" si="65"/>
        <v/>
      </c>
      <c r="EA57" s="12" t="str">
        <f t="shared" si="66"/>
        <v/>
      </c>
      <c r="EB57" s="12" t="str">
        <f t="shared" si="67"/>
        <v/>
      </c>
      <c r="EC57" s="12" t="str">
        <f t="shared" si="68"/>
        <v/>
      </c>
      <c r="ED57" s="12" t="str">
        <f t="shared" si="69"/>
        <v/>
      </c>
      <c r="EE57" s="12" t="str">
        <f t="shared" si="70"/>
        <v/>
      </c>
      <c r="EF57" s="12" t="str">
        <f t="shared" si="71"/>
        <v/>
      </c>
      <c r="EG57" s="12" t="str">
        <f t="shared" si="72"/>
        <v/>
      </c>
      <c r="EH57" s="12" t="str">
        <f t="shared" si="73"/>
        <v/>
      </c>
      <c r="EI57" s="12" t="str">
        <f t="shared" si="74"/>
        <v/>
      </c>
      <c r="EJ57" s="12" t="str">
        <f t="shared" si="75"/>
        <v/>
      </c>
      <c r="EK57" s="12" t="str">
        <f t="shared" si="76"/>
        <v/>
      </c>
      <c r="EL57" s="12" t="str">
        <f t="shared" si="77"/>
        <v/>
      </c>
      <c r="EM57" s="12" t="str">
        <f t="shared" si="78"/>
        <v/>
      </c>
      <c r="EN57" s="12" t="str">
        <f t="shared" si="79"/>
        <v/>
      </c>
      <c r="EO57" s="12" t="str">
        <f t="shared" si="80"/>
        <v/>
      </c>
      <c r="EP57" s="12" t="str">
        <f t="shared" si="81"/>
        <v/>
      </c>
      <c r="EQ57" s="12" t="str">
        <f t="shared" si="82"/>
        <v/>
      </c>
      <c r="ER57" s="12" t="str">
        <f t="shared" si="83"/>
        <v/>
      </c>
      <c r="ES57" s="12" t="str">
        <f t="shared" si="84"/>
        <v/>
      </c>
      <c r="ET57" s="12" t="str">
        <f t="shared" si="85"/>
        <v/>
      </c>
      <c r="EU57" s="12" t="str">
        <f t="shared" si="86"/>
        <v/>
      </c>
      <c r="EV57" s="12" t="str">
        <f t="shared" si="87"/>
        <v/>
      </c>
      <c r="EW57" s="12" t="str">
        <f t="shared" si="88"/>
        <v/>
      </c>
      <c r="EX57" s="12" t="str">
        <f t="shared" si="89"/>
        <v/>
      </c>
      <c r="EY57" s="12" t="str">
        <f t="shared" si="90"/>
        <v/>
      </c>
      <c r="EZ57" s="12" t="str">
        <f t="shared" si="91"/>
        <v/>
      </c>
      <c r="FA57" s="12" t="str">
        <f t="shared" si="92"/>
        <v/>
      </c>
      <c r="FB57" s="12" t="str">
        <f t="shared" si="93"/>
        <v/>
      </c>
      <c r="FC57" s="12" t="str">
        <f t="shared" si="94"/>
        <v/>
      </c>
      <c r="FD57" s="12" t="str">
        <f t="shared" si="95"/>
        <v/>
      </c>
      <c r="FE57" s="12" t="str">
        <f t="shared" si="96"/>
        <v/>
      </c>
      <c r="FF57" s="12" t="str">
        <f t="shared" si="97"/>
        <v/>
      </c>
      <c r="FG57" s="12" t="str">
        <f t="shared" si="98"/>
        <v/>
      </c>
      <c r="FH57" s="12" t="str">
        <f t="shared" si="99"/>
        <v/>
      </c>
      <c r="FI57" s="12" t="str">
        <f t="shared" si="100"/>
        <v/>
      </c>
      <c r="FJ57" s="12" t="str">
        <f t="shared" si="101"/>
        <v/>
      </c>
      <c r="FK57" s="12" t="str">
        <f t="shared" si="102"/>
        <v/>
      </c>
      <c r="FL57" s="12" t="str">
        <f t="shared" si="103"/>
        <v/>
      </c>
      <c r="FM57" s="12" t="str">
        <f t="shared" si="104"/>
        <v/>
      </c>
      <c r="FN57" s="12" t="str">
        <f t="shared" si="105"/>
        <v/>
      </c>
      <c r="FO57" s="12" t="str">
        <f t="shared" si="106"/>
        <v/>
      </c>
      <c r="FP57" s="12" t="str">
        <f t="shared" si="107"/>
        <v/>
      </c>
      <c r="FQ57" s="12" t="str">
        <f t="shared" si="108"/>
        <v/>
      </c>
      <c r="FR57" s="12" t="str">
        <f t="shared" si="109"/>
        <v/>
      </c>
      <c r="FS57" s="12" t="str">
        <f t="shared" si="110"/>
        <v/>
      </c>
      <c r="FT57" s="12" t="str">
        <f t="shared" si="111"/>
        <v/>
      </c>
      <c r="FU57" s="12" t="str">
        <f t="shared" si="112"/>
        <v/>
      </c>
      <c r="FV57" s="12" t="str">
        <f t="shared" si="113"/>
        <v/>
      </c>
      <c r="FW57" s="12" t="str">
        <f t="shared" si="114"/>
        <v/>
      </c>
      <c r="FX57" s="12" t="str">
        <f t="shared" si="115"/>
        <v/>
      </c>
      <c r="FY57" s="12" t="str">
        <f t="shared" si="116"/>
        <v/>
      </c>
      <c r="FZ57" s="12" t="str">
        <f t="shared" si="117"/>
        <v/>
      </c>
      <c r="GA57" s="12" t="str">
        <f t="shared" si="118"/>
        <v/>
      </c>
      <c r="GB57" s="12" t="str">
        <f t="shared" si="119"/>
        <v/>
      </c>
      <c r="GC57" s="12" t="str">
        <f t="shared" si="120"/>
        <v/>
      </c>
      <c r="GD57" s="12" t="str">
        <f t="shared" si="121"/>
        <v/>
      </c>
      <c r="GE57" s="12" t="str">
        <f t="shared" si="122"/>
        <v/>
      </c>
    </row>
    <row r="58" spans="1:187" x14ac:dyDescent="0.25">
      <c r="A58" t="str">
        <f>Data!B64</f>
        <v/>
      </c>
      <c r="B58" s="12" t="str">
        <f t="shared" si="2"/>
        <v/>
      </c>
      <c r="C58" s="12" t="str">
        <f>IFERROR(IF(Data!B64="","",VLOOKUP(B58,Data!$A$8:$DX$107,3,FALSE)),"")</f>
        <v/>
      </c>
      <c r="D58" s="12" t="str">
        <f>IFERROR(IF($A58="","",VLOOKUP($B58,Data!$A$8:$DX$107,64+D$1,FALSE)),"")</f>
        <v/>
      </c>
      <c r="E58" s="12" t="str">
        <f>IFERROR(IF($A58="","",VLOOKUP($B58,Data!$A$8:$DX$107,64+E$1,FALSE)),"")</f>
        <v/>
      </c>
      <c r="F58" s="12" t="str">
        <f>IFERROR(IF($A58="","",VLOOKUP($B58,Data!$A$8:$DX$107,64+F$1,FALSE)),"")</f>
        <v/>
      </c>
      <c r="G58" s="12" t="str">
        <f>IFERROR(IF($A58="","",VLOOKUP($B58,Data!$A$8:$DX$107,64+G$1,FALSE)),"")</f>
        <v/>
      </c>
      <c r="H58" s="12" t="str">
        <f>IFERROR(IF($A58="","",VLOOKUP($B58,Data!$A$8:$DX$107,64+H$1,FALSE)),"")</f>
        <v/>
      </c>
      <c r="I58" s="12" t="str">
        <f>IFERROR(IF($A58="","",VLOOKUP($B58,Data!$A$8:$DX$107,64+I$1,FALSE)),"")</f>
        <v/>
      </c>
      <c r="J58" s="12" t="str">
        <f>IFERROR(IF($A58="","",VLOOKUP($B58,Data!$A$8:$DX$107,64+J$1,FALSE)),"")</f>
        <v/>
      </c>
      <c r="K58" s="12" t="str">
        <f>IFERROR(IF($A58="","",VLOOKUP($B58,Data!$A$8:$DX$107,64+K$1,FALSE)),"")</f>
        <v/>
      </c>
      <c r="L58" s="12" t="str">
        <f>IFERROR(IF($A58="","",VLOOKUP($B58,Data!$A$8:$DX$107,64+L$1,FALSE)),"")</f>
        <v/>
      </c>
      <c r="M58" s="12" t="str">
        <f>IFERROR(IF($A58="","",VLOOKUP($B58,Data!$A$8:$DX$107,64+M$1,FALSE)),"")</f>
        <v/>
      </c>
      <c r="N58" s="12" t="str">
        <f>IFERROR(IF($A58="","",VLOOKUP($B58,Data!$A$8:$DX$107,64+N$1,FALSE)),"")</f>
        <v/>
      </c>
      <c r="O58" s="12" t="str">
        <f>IFERROR(IF($A58="","",VLOOKUP($B58,Data!$A$8:$DX$107,64+O$1,FALSE)),"")</f>
        <v/>
      </c>
      <c r="P58" s="12" t="str">
        <f>IFERROR(IF($A58="","",VLOOKUP($B58,Data!$A$8:$DX$107,64+P$1,FALSE)),"")</f>
        <v/>
      </c>
      <c r="Q58" s="12" t="str">
        <f>IFERROR(IF($A58="","",VLOOKUP($B58,Data!$A$8:$DX$107,64+Q$1,FALSE)),"")</f>
        <v/>
      </c>
      <c r="R58" s="12" t="str">
        <f>IFERROR(IF($A58="","",VLOOKUP($B58,Data!$A$8:$DX$107,64+R$1,FALSE)),"")</f>
        <v/>
      </c>
      <c r="S58" s="12" t="str">
        <f>IFERROR(IF($A58="","",VLOOKUP($B58,Data!$A$8:$DX$107,64+S$1,FALSE)),"")</f>
        <v/>
      </c>
      <c r="T58" s="12" t="str">
        <f>IFERROR(IF($A58="","",VLOOKUP($B58,Data!$A$8:$DX$107,64+T$1,FALSE)),"")</f>
        <v/>
      </c>
      <c r="U58" s="12" t="str">
        <f>IFERROR(IF($A58="","",VLOOKUP($B58,Data!$A$8:$DX$107,64+U$1,FALSE)),"")</f>
        <v/>
      </c>
      <c r="V58" s="12" t="str">
        <f>IFERROR(IF($A58="","",VLOOKUP($B58,Data!$A$8:$DX$107,64+V$1,FALSE)),"")</f>
        <v/>
      </c>
      <c r="W58" s="12" t="str">
        <f>IFERROR(IF($A58="","",VLOOKUP($B58,Data!$A$8:$DX$107,64+W$1,FALSE)),"")</f>
        <v/>
      </c>
      <c r="X58" s="12" t="str">
        <f>IFERROR(IF($A58="","",VLOOKUP($B58,Data!$A$8:$DX$107,64+X$1,FALSE)),"")</f>
        <v/>
      </c>
      <c r="Y58" s="12" t="str">
        <f>IFERROR(IF($A58="","",VLOOKUP($B58,Data!$A$8:$DX$107,64+Y$1,FALSE)),"")</f>
        <v/>
      </c>
      <c r="Z58" s="12" t="str">
        <f>IFERROR(IF($A58="","",VLOOKUP($B58,Data!$A$8:$DX$107,64+Z$1,FALSE)),"")</f>
        <v/>
      </c>
      <c r="AA58" s="12" t="str">
        <f>IFERROR(IF($A58="","",VLOOKUP($B58,Data!$A$8:$DX$107,64+AA$1,FALSE)),"")</f>
        <v/>
      </c>
      <c r="AB58" s="12" t="str">
        <f>IFERROR(IF($A58="","",VLOOKUP($B58,Data!$A$8:$DX$107,64+AB$1,FALSE)),"")</f>
        <v/>
      </c>
      <c r="AC58" s="12" t="str">
        <f>IFERROR(IF($A58="","",VLOOKUP($B58,Data!$A$8:$DX$107,64+AC$1,FALSE)),"")</f>
        <v/>
      </c>
      <c r="AD58" s="12" t="str">
        <f>IFERROR(IF($A58="","",VLOOKUP($B58,Data!$A$8:$DX$107,64+AD$1,FALSE)),"")</f>
        <v/>
      </c>
      <c r="AE58" s="12" t="str">
        <f>IFERROR(IF($A58="","",VLOOKUP($B58,Data!$A$8:$DX$107,64+AE$1,FALSE)),"")</f>
        <v/>
      </c>
      <c r="AF58" s="12" t="str">
        <f>IFERROR(IF($A58="","",VLOOKUP($B58,Data!$A$8:$DX$107,64+AF$1,FALSE)),"")</f>
        <v/>
      </c>
      <c r="AG58" s="12" t="str">
        <f>IFERROR(IF($A58="","",VLOOKUP($B58,Data!$A$8:$DX$107,64+AG$1,FALSE)),"")</f>
        <v/>
      </c>
      <c r="AH58" s="12" t="str">
        <f>IFERROR(IF($A58="","",VLOOKUP($B58,Data!$A$8:$DX$107,64+AH$1,FALSE)),"")</f>
        <v/>
      </c>
      <c r="AI58" s="12" t="str">
        <f>IFERROR(IF($A58="","",VLOOKUP($B58,Data!$A$8:$DX$107,64+AI$1,FALSE)),"")</f>
        <v/>
      </c>
      <c r="AJ58" s="12" t="str">
        <f>IFERROR(IF($A58="","",VLOOKUP($B58,Data!$A$8:$DX$107,64+AJ$1,FALSE)),"")</f>
        <v/>
      </c>
      <c r="AK58" s="12" t="str">
        <f>IFERROR(IF($A58="","",VLOOKUP($B58,Data!$A$8:$DX$107,64+AK$1,FALSE)),"")</f>
        <v/>
      </c>
      <c r="AL58" s="12" t="str">
        <f>IFERROR(IF($A58="","",VLOOKUP($B58,Data!$A$8:$DX$107,64+AL$1,FALSE)),"")</f>
        <v/>
      </c>
      <c r="AM58" s="12" t="str">
        <f>IFERROR(IF($A58="","",VLOOKUP($B58,Data!$A$8:$DX$107,64+AM$1,FALSE)),"")</f>
        <v/>
      </c>
      <c r="AN58" s="12" t="str">
        <f>IFERROR(IF($A58="","",VLOOKUP($B58,Data!$A$8:$DX$107,64+AN$1,FALSE)),"")</f>
        <v/>
      </c>
      <c r="AO58" s="12" t="str">
        <f>IFERROR(IF($A58="","",VLOOKUP($B58,Data!$A$8:$DX$107,64+AO$1,FALSE)),"")</f>
        <v/>
      </c>
      <c r="AP58" s="12" t="str">
        <f>IFERROR(IF($A58="","",VLOOKUP($B58,Data!$A$8:$DX$107,64+AP$1,FALSE)),"")</f>
        <v/>
      </c>
      <c r="AQ58" s="12" t="str">
        <f>IFERROR(IF($A58="","",VLOOKUP($B58,Data!$A$8:$DX$107,64+AQ$1,FALSE)),"")</f>
        <v/>
      </c>
      <c r="AR58" s="12" t="str">
        <f>IFERROR(IF($A58="","",VLOOKUP($B58,Data!$A$8:$DX$107,64+AR$1,FALSE)),"")</f>
        <v/>
      </c>
      <c r="AS58" s="12" t="str">
        <f>IFERROR(IF($A58="","",VLOOKUP($B58,Data!$A$8:$DX$107,64+AS$1,FALSE)),"")</f>
        <v/>
      </c>
      <c r="AT58" s="12" t="str">
        <f>IFERROR(IF($A58="","",VLOOKUP($B58,Data!$A$8:$DX$107,64+AT$1,FALSE)),"")</f>
        <v/>
      </c>
      <c r="AU58" s="12" t="str">
        <f>IFERROR(IF($A58="","",VLOOKUP($B58,Data!$A$8:$DX$107,64+AU$1,FALSE)),"")</f>
        <v/>
      </c>
      <c r="AV58" s="12" t="str">
        <f>IFERROR(IF($A58="","",VLOOKUP($B58,Data!$A$8:$DX$107,64+AV$1,FALSE)),"")</f>
        <v/>
      </c>
      <c r="AW58" s="12" t="str">
        <f>IFERROR(IF($A58="","",VLOOKUP($B58,Data!$A$8:$DX$107,64+AW$1,FALSE)),"")</f>
        <v/>
      </c>
      <c r="AX58" s="12" t="str">
        <f>IFERROR(IF($A58="","",VLOOKUP($B58,Data!$A$8:$DX$107,64+AX$1,FALSE)),"")</f>
        <v/>
      </c>
      <c r="AY58" s="12" t="str">
        <f>IFERROR(IF($A58="","",VLOOKUP($B58,Data!$A$8:$DX$107,64+AY$1,FALSE)),"")</f>
        <v/>
      </c>
      <c r="AZ58" s="12" t="str">
        <f>IFERROR(IF($A58="","",VLOOKUP($B58,Data!$A$8:$DX$107,64+AZ$1,FALSE)),"")</f>
        <v/>
      </c>
      <c r="BA58" s="12" t="str">
        <f>IFERROR(IF($A58="","",VLOOKUP($B58,Data!$A$8:$DX$107,64+BA$1,FALSE)),"")</f>
        <v/>
      </c>
      <c r="BB58" s="12" t="str">
        <f>IFERROR(IF($A58="","",VLOOKUP($B58,Data!$A$8:$DX$107,64+BB$1,FALSE)),"")</f>
        <v/>
      </c>
      <c r="BC58" s="12" t="str">
        <f>IFERROR(IF($A58="","",VLOOKUP($B58,Data!$A$8:$DX$107,64+BC$1,FALSE)),"")</f>
        <v/>
      </c>
      <c r="BD58" s="12" t="str">
        <f>IFERROR(IF($A58="","",VLOOKUP($B58,Data!$A$8:$DX$107,64+BD$1,FALSE)),"")</f>
        <v/>
      </c>
      <c r="BE58" s="12" t="str">
        <f>IFERROR(IF($A58="","",VLOOKUP($B58,Data!$A$8:$DX$107,64+BE$1,FALSE)),"")</f>
        <v/>
      </c>
      <c r="BF58" s="12" t="str">
        <f>IFERROR(IF($A58="","",VLOOKUP($B58,Data!$A$8:$DX$107,64+BF$1,FALSE)),"")</f>
        <v/>
      </c>
      <c r="BG58" s="12" t="str">
        <f>IFERROR(IF($A58="","",VLOOKUP($B58,Data!$A$8:$DX$107,64+BG$1,FALSE)),"")</f>
        <v/>
      </c>
      <c r="BH58" s="12" t="str">
        <f>IFERROR(IF($A58="","",VLOOKUP($B58,Data!$A$8:$DX$107,64+BH$1,FALSE)),"")</f>
        <v/>
      </c>
      <c r="BI58" s="12" t="str">
        <f>IFERROR(IF($A58="","",VLOOKUP($B58,Data!$A$8:$DX$107,64+BI$1,FALSE)),"")</f>
        <v/>
      </c>
      <c r="BJ58" s="12" t="str">
        <f>IFERROR(IF($A58="","",VLOOKUP($B58,Data!$A$8:$DX$107,64+BJ$1,FALSE)),"")</f>
        <v/>
      </c>
      <c r="BK58" s="12" t="str">
        <f>IFERROR(IF($A58="","",VLOOKUP($B58,Data!$A$8:$DX$107,64+BK$1,FALSE)),"")</f>
        <v/>
      </c>
      <c r="BL58" s="12" t="str">
        <f>IFERROR(IF($A58="","",VLOOKUP($B58,Data!$A$8:$DX$107,125,FALSE)),"")</f>
        <v/>
      </c>
      <c r="BM58" s="12" t="str">
        <f>IFERROR(IF($A58="","",VLOOKUP($B58,Data!$A$8:$DX$107,126,FALSE)),"")</f>
        <v/>
      </c>
      <c r="BN58" s="31" t="str">
        <f>IFERROR(IF($A58="","",VLOOKUP($B58,Data!$A$8:$DX$107,127,FALSE)),"")</f>
        <v/>
      </c>
      <c r="BO58" s="12" t="str">
        <f>IF(A58="","",IF(B58&lt;=Registrasi!$E$7/2,"Atas",IF(B58&gt;(Registrasi!$E$7+1)/2,"Bawah","Tengah")))</f>
        <v/>
      </c>
      <c r="BP58" s="12" t="str">
        <f t="shared" si="3"/>
        <v/>
      </c>
      <c r="BQ58" s="12" t="str">
        <f t="shared" si="4"/>
        <v/>
      </c>
      <c r="BR58" s="12" t="str">
        <f t="shared" si="5"/>
        <v/>
      </c>
      <c r="BS58" s="12" t="str">
        <f t="shared" si="6"/>
        <v/>
      </c>
      <c r="BT58" s="12" t="str">
        <f t="shared" si="7"/>
        <v/>
      </c>
      <c r="BU58" s="12" t="str">
        <f t="shared" si="8"/>
        <v/>
      </c>
      <c r="BV58" s="12" t="str">
        <f t="shared" si="9"/>
        <v/>
      </c>
      <c r="BW58" s="12" t="str">
        <f t="shared" si="10"/>
        <v/>
      </c>
      <c r="BX58" s="12" t="str">
        <f t="shared" si="11"/>
        <v/>
      </c>
      <c r="BY58" s="12" t="str">
        <f t="shared" si="12"/>
        <v/>
      </c>
      <c r="BZ58" s="12" t="str">
        <f t="shared" si="13"/>
        <v/>
      </c>
      <c r="CA58" s="12" t="str">
        <f t="shared" si="14"/>
        <v/>
      </c>
      <c r="CB58" s="12" t="str">
        <f t="shared" si="15"/>
        <v/>
      </c>
      <c r="CC58" s="12" t="str">
        <f t="shared" si="16"/>
        <v/>
      </c>
      <c r="CD58" s="12" t="str">
        <f t="shared" si="17"/>
        <v/>
      </c>
      <c r="CE58" s="12" t="str">
        <f t="shared" si="18"/>
        <v/>
      </c>
      <c r="CF58" s="12" t="str">
        <f t="shared" si="19"/>
        <v/>
      </c>
      <c r="CG58" s="12" t="str">
        <f t="shared" si="20"/>
        <v/>
      </c>
      <c r="CH58" s="12" t="str">
        <f t="shared" si="21"/>
        <v/>
      </c>
      <c r="CI58" s="12" t="str">
        <f t="shared" si="22"/>
        <v/>
      </c>
      <c r="CJ58" s="12" t="str">
        <f t="shared" si="23"/>
        <v/>
      </c>
      <c r="CK58" s="12" t="str">
        <f t="shared" si="24"/>
        <v/>
      </c>
      <c r="CL58" s="12" t="str">
        <f t="shared" si="25"/>
        <v/>
      </c>
      <c r="CM58" s="12" t="str">
        <f t="shared" si="26"/>
        <v/>
      </c>
      <c r="CN58" s="12" t="str">
        <f t="shared" si="27"/>
        <v/>
      </c>
      <c r="CO58" s="12" t="str">
        <f t="shared" si="28"/>
        <v/>
      </c>
      <c r="CP58" s="12" t="str">
        <f t="shared" si="29"/>
        <v/>
      </c>
      <c r="CQ58" s="12" t="str">
        <f t="shared" si="30"/>
        <v/>
      </c>
      <c r="CR58" s="12" t="str">
        <f t="shared" si="31"/>
        <v/>
      </c>
      <c r="CS58" s="12" t="str">
        <f t="shared" si="32"/>
        <v/>
      </c>
      <c r="CT58" s="12" t="str">
        <f t="shared" si="33"/>
        <v/>
      </c>
      <c r="CU58" s="12" t="str">
        <f t="shared" si="34"/>
        <v/>
      </c>
      <c r="CV58" s="12" t="str">
        <f t="shared" si="35"/>
        <v/>
      </c>
      <c r="CW58" s="12" t="str">
        <f t="shared" si="36"/>
        <v/>
      </c>
      <c r="CX58" s="12" t="str">
        <f t="shared" si="37"/>
        <v/>
      </c>
      <c r="CY58" s="12" t="str">
        <f t="shared" si="38"/>
        <v/>
      </c>
      <c r="CZ58" s="12" t="str">
        <f t="shared" si="39"/>
        <v/>
      </c>
      <c r="DA58" s="12" t="str">
        <f t="shared" si="40"/>
        <v/>
      </c>
      <c r="DB58" s="12" t="str">
        <f t="shared" si="41"/>
        <v/>
      </c>
      <c r="DC58" s="12" t="str">
        <f t="shared" si="42"/>
        <v/>
      </c>
      <c r="DD58" s="12" t="str">
        <f t="shared" si="43"/>
        <v/>
      </c>
      <c r="DE58" s="12" t="str">
        <f t="shared" si="44"/>
        <v/>
      </c>
      <c r="DF58" s="12" t="str">
        <f t="shared" si="45"/>
        <v/>
      </c>
      <c r="DG58" s="12" t="str">
        <f t="shared" si="46"/>
        <v/>
      </c>
      <c r="DH58" s="12" t="str">
        <f t="shared" si="47"/>
        <v/>
      </c>
      <c r="DI58" s="12" t="str">
        <f t="shared" si="48"/>
        <v/>
      </c>
      <c r="DJ58" s="12" t="str">
        <f t="shared" si="49"/>
        <v/>
      </c>
      <c r="DK58" s="12" t="str">
        <f t="shared" si="50"/>
        <v/>
      </c>
      <c r="DL58" s="12" t="str">
        <f t="shared" si="51"/>
        <v/>
      </c>
      <c r="DM58" s="12" t="str">
        <f t="shared" si="52"/>
        <v/>
      </c>
      <c r="DN58" s="12" t="str">
        <f t="shared" si="53"/>
        <v/>
      </c>
      <c r="DO58" s="12" t="str">
        <f t="shared" si="54"/>
        <v/>
      </c>
      <c r="DP58" s="12" t="str">
        <f t="shared" si="55"/>
        <v/>
      </c>
      <c r="DQ58" s="12" t="str">
        <f t="shared" si="56"/>
        <v/>
      </c>
      <c r="DR58" s="12" t="str">
        <f t="shared" si="57"/>
        <v/>
      </c>
      <c r="DS58" s="12" t="str">
        <f t="shared" si="58"/>
        <v/>
      </c>
      <c r="DT58" s="12" t="str">
        <f t="shared" si="59"/>
        <v/>
      </c>
      <c r="DU58" s="12" t="str">
        <f t="shared" si="60"/>
        <v/>
      </c>
      <c r="DV58" s="12" t="str">
        <f t="shared" si="61"/>
        <v/>
      </c>
      <c r="DW58" s="12" t="str">
        <f t="shared" si="62"/>
        <v/>
      </c>
      <c r="DX58" s="12" t="str">
        <f t="shared" si="63"/>
        <v/>
      </c>
      <c r="DY58" s="12" t="str">
        <f t="shared" si="64"/>
        <v/>
      </c>
      <c r="DZ58" s="12" t="str">
        <f t="shared" si="65"/>
        <v/>
      </c>
      <c r="EA58" s="12" t="str">
        <f t="shared" si="66"/>
        <v/>
      </c>
      <c r="EB58" s="12" t="str">
        <f t="shared" si="67"/>
        <v/>
      </c>
      <c r="EC58" s="12" t="str">
        <f t="shared" si="68"/>
        <v/>
      </c>
      <c r="ED58" s="12" t="str">
        <f t="shared" si="69"/>
        <v/>
      </c>
      <c r="EE58" s="12" t="str">
        <f t="shared" si="70"/>
        <v/>
      </c>
      <c r="EF58" s="12" t="str">
        <f t="shared" si="71"/>
        <v/>
      </c>
      <c r="EG58" s="12" t="str">
        <f t="shared" si="72"/>
        <v/>
      </c>
      <c r="EH58" s="12" t="str">
        <f t="shared" si="73"/>
        <v/>
      </c>
      <c r="EI58" s="12" t="str">
        <f t="shared" si="74"/>
        <v/>
      </c>
      <c r="EJ58" s="12" t="str">
        <f t="shared" si="75"/>
        <v/>
      </c>
      <c r="EK58" s="12" t="str">
        <f t="shared" si="76"/>
        <v/>
      </c>
      <c r="EL58" s="12" t="str">
        <f t="shared" si="77"/>
        <v/>
      </c>
      <c r="EM58" s="12" t="str">
        <f t="shared" si="78"/>
        <v/>
      </c>
      <c r="EN58" s="12" t="str">
        <f t="shared" si="79"/>
        <v/>
      </c>
      <c r="EO58" s="12" t="str">
        <f t="shared" si="80"/>
        <v/>
      </c>
      <c r="EP58" s="12" t="str">
        <f t="shared" si="81"/>
        <v/>
      </c>
      <c r="EQ58" s="12" t="str">
        <f t="shared" si="82"/>
        <v/>
      </c>
      <c r="ER58" s="12" t="str">
        <f t="shared" si="83"/>
        <v/>
      </c>
      <c r="ES58" s="12" t="str">
        <f t="shared" si="84"/>
        <v/>
      </c>
      <c r="ET58" s="12" t="str">
        <f t="shared" si="85"/>
        <v/>
      </c>
      <c r="EU58" s="12" t="str">
        <f t="shared" si="86"/>
        <v/>
      </c>
      <c r="EV58" s="12" t="str">
        <f t="shared" si="87"/>
        <v/>
      </c>
      <c r="EW58" s="12" t="str">
        <f t="shared" si="88"/>
        <v/>
      </c>
      <c r="EX58" s="12" t="str">
        <f t="shared" si="89"/>
        <v/>
      </c>
      <c r="EY58" s="12" t="str">
        <f t="shared" si="90"/>
        <v/>
      </c>
      <c r="EZ58" s="12" t="str">
        <f t="shared" si="91"/>
        <v/>
      </c>
      <c r="FA58" s="12" t="str">
        <f t="shared" si="92"/>
        <v/>
      </c>
      <c r="FB58" s="12" t="str">
        <f t="shared" si="93"/>
        <v/>
      </c>
      <c r="FC58" s="12" t="str">
        <f t="shared" si="94"/>
        <v/>
      </c>
      <c r="FD58" s="12" t="str">
        <f t="shared" si="95"/>
        <v/>
      </c>
      <c r="FE58" s="12" t="str">
        <f t="shared" si="96"/>
        <v/>
      </c>
      <c r="FF58" s="12" t="str">
        <f t="shared" si="97"/>
        <v/>
      </c>
      <c r="FG58" s="12" t="str">
        <f t="shared" si="98"/>
        <v/>
      </c>
      <c r="FH58" s="12" t="str">
        <f t="shared" si="99"/>
        <v/>
      </c>
      <c r="FI58" s="12" t="str">
        <f t="shared" si="100"/>
        <v/>
      </c>
      <c r="FJ58" s="12" t="str">
        <f t="shared" si="101"/>
        <v/>
      </c>
      <c r="FK58" s="12" t="str">
        <f t="shared" si="102"/>
        <v/>
      </c>
      <c r="FL58" s="12" t="str">
        <f t="shared" si="103"/>
        <v/>
      </c>
      <c r="FM58" s="12" t="str">
        <f t="shared" si="104"/>
        <v/>
      </c>
      <c r="FN58" s="12" t="str">
        <f t="shared" si="105"/>
        <v/>
      </c>
      <c r="FO58" s="12" t="str">
        <f t="shared" si="106"/>
        <v/>
      </c>
      <c r="FP58" s="12" t="str">
        <f t="shared" si="107"/>
        <v/>
      </c>
      <c r="FQ58" s="12" t="str">
        <f t="shared" si="108"/>
        <v/>
      </c>
      <c r="FR58" s="12" t="str">
        <f t="shared" si="109"/>
        <v/>
      </c>
      <c r="FS58" s="12" t="str">
        <f t="shared" si="110"/>
        <v/>
      </c>
      <c r="FT58" s="12" t="str">
        <f t="shared" si="111"/>
        <v/>
      </c>
      <c r="FU58" s="12" t="str">
        <f t="shared" si="112"/>
        <v/>
      </c>
      <c r="FV58" s="12" t="str">
        <f t="shared" si="113"/>
        <v/>
      </c>
      <c r="FW58" s="12" t="str">
        <f t="shared" si="114"/>
        <v/>
      </c>
      <c r="FX58" s="12" t="str">
        <f t="shared" si="115"/>
        <v/>
      </c>
      <c r="FY58" s="12" t="str">
        <f t="shared" si="116"/>
        <v/>
      </c>
      <c r="FZ58" s="12" t="str">
        <f t="shared" si="117"/>
        <v/>
      </c>
      <c r="GA58" s="12" t="str">
        <f t="shared" si="118"/>
        <v/>
      </c>
      <c r="GB58" s="12" t="str">
        <f t="shared" si="119"/>
        <v/>
      </c>
      <c r="GC58" s="12" t="str">
        <f t="shared" si="120"/>
        <v/>
      </c>
      <c r="GD58" s="12" t="str">
        <f t="shared" si="121"/>
        <v/>
      </c>
      <c r="GE58" s="12" t="str">
        <f t="shared" si="122"/>
        <v/>
      </c>
    </row>
    <row r="59" spans="1:187" x14ac:dyDescent="0.25">
      <c r="A59" t="str">
        <f>Data!B65</f>
        <v/>
      </c>
      <c r="B59" s="12" t="str">
        <f t="shared" si="2"/>
        <v/>
      </c>
      <c r="C59" s="12" t="str">
        <f>IFERROR(IF(Data!B65="","",VLOOKUP(B59,Data!$A$8:$DX$107,3,FALSE)),"")</f>
        <v/>
      </c>
      <c r="D59" s="12" t="str">
        <f>IFERROR(IF($A59="","",VLOOKUP($B59,Data!$A$8:$DX$107,64+D$1,FALSE)),"")</f>
        <v/>
      </c>
      <c r="E59" s="12" t="str">
        <f>IFERROR(IF($A59="","",VLOOKUP($B59,Data!$A$8:$DX$107,64+E$1,FALSE)),"")</f>
        <v/>
      </c>
      <c r="F59" s="12" t="str">
        <f>IFERROR(IF($A59="","",VLOOKUP($B59,Data!$A$8:$DX$107,64+F$1,FALSE)),"")</f>
        <v/>
      </c>
      <c r="G59" s="12" t="str">
        <f>IFERROR(IF($A59="","",VLOOKUP($B59,Data!$A$8:$DX$107,64+G$1,FALSE)),"")</f>
        <v/>
      </c>
      <c r="H59" s="12" t="str">
        <f>IFERROR(IF($A59="","",VLOOKUP($B59,Data!$A$8:$DX$107,64+H$1,FALSE)),"")</f>
        <v/>
      </c>
      <c r="I59" s="12" t="str">
        <f>IFERROR(IF($A59="","",VLOOKUP($B59,Data!$A$8:$DX$107,64+I$1,FALSE)),"")</f>
        <v/>
      </c>
      <c r="J59" s="12" t="str">
        <f>IFERROR(IF($A59="","",VLOOKUP($B59,Data!$A$8:$DX$107,64+J$1,FALSE)),"")</f>
        <v/>
      </c>
      <c r="K59" s="12" t="str">
        <f>IFERROR(IF($A59="","",VLOOKUP($B59,Data!$A$8:$DX$107,64+K$1,FALSE)),"")</f>
        <v/>
      </c>
      <c r="L59" s="12" t="str">
        <f>IFERROR(IF($A59="","",VLOOKUP($B59,Data!$A$8:$DX$107,64+L$1,FALSE)),"")</f>
        <v/>
      </c>
      <c r="M59" s="12" t="str">
        <f>IFERROR(IF($A59="","",VLOOKUP($B59,Data!$A$8:$DX$107,64+M$1,FALSE)),"")</f>
        <v/>
      </c>
      <c r="N59" s="12" t="str">
        <f>IFERROR(IF($A59="","",VLOOKUP($B59,Data!$A$8:$DX$107,64+N$1,FALSE)),"")</f>
        <v/>
      </c>
      <c r="O59" s="12" t="str">
        <f>IFERROR(IF($A59="","",VLOOKUP($B59,Data!$A$8:$DX$107,64+O$1,FALSE)),"")</f>
        <v/>
      </c>
      <c r="P59" s="12" t="str">
        <f>IFERROR(IF($A59="","",VLOOKUP($B59,Data!$A$8:$DX$107,64+P$1,FALSE)),"")</f>
        <v/>
      </c>
      <c r="Q59" s="12" t="str">
        <f>IFERROR(IF($A59="","",VLOOKUP($B59,Data!$A$8:$DX$107,64+Q$1,FALSE)),"")</f>
        <v/>
      </c>
      <c r="R59" s="12" t="str">
        <f>IFERROR(IF($A59="","",VLOOKUP($B59,Data!$A$8:$DX$107,64+R$1,FALSE)),"")</f>
        <v/>
      </c>
      <c r="S59" s="12" t="str">
        <f>IFERROR(IF($A59="","",VLOOKUP($B59,Data!$A$8:$DX$107,64+S$1,FALSE)),"")</f>
        <v/>
      </c>
      <c r="T59" s="12" t="str">
        <f>IFERROR(IF($A59="","",VLOOKUP($B59,Data!$A$8:$DX$107,64+T$1,FALSE)),"")</f>
        <v/>
      </c>
      <c r="U59" s="12" t="str">
        <f>IFERROR(IF($A59="","",VLOOKUP($B59,Data!$A$8:$DX$107,64+U$1,FALSE)),"")</f>
        <v/>
      </c>
      <c r="V59" s="12" t="str">
        <f>IFERROR(IF($A59="","",VLOOKUP($B59,Data!$A$8:$DX$107,64+V$1,FALSE)),"")</f>
        <v/>
      </c>
      <c r="W59" s="12" t="str">
        <f>IFERROR(IF($A59="","",VLOOKUP($B59,Data!$A$8:$DX$107,64+W$1,FALSE)),"")</f>
        <v/>
      </c>
      <c r="X59" s="12" t="str">
        <f>IFERROR(IF($A59="","",VLOOKUP($B59,Data!$A$8:$DX$107,64+X$1,FALSE)),"")</f>
        <v/>
      </c>
      <c r="Y59" s="12" t="str">
        <f>IFERROR(IF($A59="","",VLOOKUP($B59,Data!$A$8:$DX$107,64+Y$1,FALSE)),"")</f>
        <v/>
      </c>
      <c r="Z59" s="12" t="str">
        <f>IFERROR(IF($A59="","",VLOOKUP($B59,Data!$A$8:$DX$107,64+Z$1,FALSE)),"")</f>
        <v/>
      </c>
      <c r="AA59" s="12" t="str">
        <f>IFERROR(IF($A59="","",VLOOKUP($B59,Data!$A$8:$DX$107,64+AA$1,FALSE)),"")</f>
        <v/>
      </c>
      <c r="AB59" s="12" t="str">
        <f>IFERROR(IF($A59="","",VLOOKUP($B59,Data!$A$8:$DX$107,64+AB$1,FALSE)),"")</f>
        <v/>
      </c>
      <c r="AC59" s="12" t="str">
        <f>IFERROR(IF($A59="","",VLOOKUP($B59,Data!$A$8:$DX$107,64+AC$1,FALSE)),"")</f>
        <v/>
      </c>
      <c r="AD59" s="12" t="str">
        <f>IFERROR(IF($A59="","",VLOOKUP($B59,Data!$A$8:$DX$107,64+AD$1,FALSE)),"")</f>
        <v/>
      </c>
      <c r="AE59" s="12" t="str">
        <f>IFERROR(IF($A59="","",VLOOKUP($B59,Data!$A$8:$DX$107,64+AE$1,FALSE)),"")</f>
        <v/>
      </c>
      <c r="AF59" s="12" t="str">
        <f>IFERROR(IF($A59="","",VLOOKUP($B59,Data!$A$8:$DX$107,64+AF$1,FALSE)),"")</f>
        <v/>
      </c>
      <c r="AG59" s="12" t="str">
        <f>IFERROR(IF($A59="","",VLOOKUP($B59,Data!$A$8:$DX$107,64+AG$1,FALSE)),"")</f>
        <v/>
      </c>
      <c r="AH59" s="12" t="str">
        <f>IFERROR(IF($A59="","",VLOOKUP($B59,Data!$A$8:$DX$107,64+AH$1,FALSE)),"")</f>
        <v/>
      </c>
      <c r="AI59" s="12" t="str">
        <f>IFERROR(IF($A59="","",VLOOKUP($B59,Data!$A$8:$DX$107,64+AI$1,FALSE)),"")</f>
        <v/>
      </c>
      <c r="AJ59" s="12" t="str">
        <f>IFERROR(IF($A59="","",VLOOKUP($B59,Data!$A$8:$DX$107,64+AJ$1,FALSE)),"")</f>
        <v/>
      </c>
      <c r="AK59" s="12" t="str">
        <f>IFERROR(IF($A59="","",VLOOKUP($B59,Data!$A$8:$DX$107,64+AK$1,FALSE)),"")</f>
        <v/>
      </c>
      <c r="AL59" s="12" t="str">
        <f>IFERROR(IF($A59="","",VLOOKUP($B59,Data!$A$8:$DX$107,64+AL$1,FALSE)),"")</f>
        <v/>
      </c>
      <c r="AM59" s="12" t="str">
        <f>IFERROR(IF($A59="","",VLOOKUP($B59,Data!$A$8:$DX$107,64+AM$1,FALSE)),"")</f>
        <v/>
      </c>
      <c r="AN59" s="12" t="str">
        <f>IFERROR(IF($A59="","",VLOOKUP($B59,Data!$A$8:$DX$107,64+AN$1,FALSE)),"")</f>
        <v/>
      </c>
      <c r="AO59" s="12" t="str">
        <f>IFERROR(IF($A59="","",VLOOKUP($B59,Data!$A$8:$DX$107,64+AO$1,FALSE)),"")</f>
        <v/>
      </c>
      <c r="AP59" s="12" t="str">
        <f>IFERROR(IF($A59="","",VLOOKUP($B59,Data!$A$8:$DX$107,64+AP$1,FALSE)),"")</f>
        <v/>
      </c>
      <c r="AQ59" s="12" t="str">
        <f>IFERROR(IF($A59="","",VLOOKUP($B59,Data!$A$8:$DX$107,64+AQ$1,FALSE)),"")</f>
        <v/>
      </c>
      <c r="AR59" s="12" t="str">
        <f>IFERROR(IF($A59="","",VLOOKUP($B59,Data!$A$8:$DX$107,64+AR$1,FALSE)),"")</f>
        <v/>
      </c>
      <c r="AS59" s="12" t="str">
        <f>IFERROR(IF($A59="","",VLOOKUP($B59,Data!$A$8:$DX$107,64+AS$1,FALSE)),"")</f>
        <v/>
      </c>
      <c r="AT59" s="12" t="str">
        <f>IFERROR(IF($A59="","",VLOOKUP($B59,Data!$A$8:$DX$107,64+AT$1,FALSE)),"")</f>
        <v/>
      </c>
      <c r="AU59" s="12" t="str">
        <f>IFERROR(IF($A59="","",VLOOKUP($B59,Data!$A$8:$DX$107,64+AU$1,FALSE)),"")</f>
        <v/>
      </c>
      <c r="AV59" s="12" t="str">
        <f>IFERROR(IF($A59="","",VLOOKUP($B59,Data!$A$8:$DX$107,64+AV$1,FALSE)),"")</f>
        <v/>
      </c>
      <c r="AW59" s="12" t="str">
        <f>IFERROR(IF($A59="","",VLOOKUP($B59,Data!$A$8:$DX$107,64+AW$1,FALSE)),"")</f>
        <v/>
      </c>
      <c r="AX59" s="12" t="str">
        <f>IFERROR(IF($A59="","",VLOOKUP($B59,Data!$A$8:$DX$107,64+AX$1,FALSE)),"")</f>
        <v/>
      </c>
      <c r="AY59" s="12" t="str">
        <f>IFERROR(IF($A59="","",VLOOKUP($B59,Data!$A$8:$DX$107,64+AY$1,FALSE)),"")</f>
        <v/>
      </c>
      <c r="AZ59" s="12" t="str">
        <f>IFERROR(IF($A59="","",VLOOKUP($B59,Data!$A$8:$DX$107,64+AZ$1,FALSE)),"")</f>
        <v/>
      </c>
      <c r="BA59" s="12" t="str">
        <f>IFERROR(IF($A59="","",VLOOKUP($B59,Data!$A$8:$DX$107,64+BA$1,FALSE)),"")</f>
        <v/>
      </c>
      <c r="BB59" s="12" t="str">
        <f>IFERROR(IF($A59="","",VLOOKUP($B59,Data!$A$8:$DX$107,64+BB$1,FALSE)),"")</f>
        <v/>
      </c>
      <c r="BC59" s="12" t="str">
        <f>IFERROR(IF($A59="","",VLOOKUP($B59,Data!$A$8:$DX$107,64+BC$1,FALSE)),"")</f>
        <v/>
      </c>
      <c r="BD59" s="12" t="str">
        <f>IFERROR(IF($A59="","",VLOOKUP($B59,Data!$A$8:$DX$107,64+BD$1,FALSE)),"")</f>
        <v/>
      </c>
      <c r="BE59" s="12" t="str">
        <f>IFERROR(IF($A59="","",VLOOKUP($B59,Data!$A$8:$DX$107,64+BE$1,FALSE)),"")</f>
        <v/>
      </c>
      <c r="BF59" s="12" t="str">
        <f>IFERROR(IF($A59="","",VLOOKUP($B59,Data!$A$8:$DX$107,64+BF$1,FALSE)),"")</f>
        <v/>
      </c>
      <c r="BG59" s="12" t="str">
        <f>IFERROR(IF($A59="","",VLOOKUP($B59,Data!$A$8:$DX$107,64+BG$1,FALSE)),"")</f>
        <v/>
      </c>
      <c r="BH59" s="12" t="str">
        <f>IFERROR(IF($A59="","",VLOOKUP($B59,Data!$A$8:$DX$107,64+BH$1,FALSE)),"")</f>
        <v/>
      </c>
      <c r="BI59" s="12" t="str">
        <f>IFERROR(IF($A59="","",VLOOKUP($B59,Data!$A$8:$DX$107,64+BI$1,FALSE)),"")</f>
        <v/>
      </c>
      <c r="BJ59" s="12" t="str">
        <f>IFERROR(IF($A59="","",VLOOKUP($B59,Data!$A$8:$DX$107,64+BJ$1,FALSE)),"")</f>
        <v/>
      </c>
      <c r="BK59" s="12" t="str">
        <f>IFERROR(IF($A59="","",VLOOKUP($B59,Data!$A$8:$DX$107,64+BK$1,FALSE)),"")</f>
        <v/>
      </c>
      <c r="BL59" s="12" t="str">
        <f>IFERROR(IF($A59="","",VLOOKUP($B59,Data!$A$8:$DX$107,125,FALSE)),"")</f>
        <v/>
      </c>
      <c r="BM59" s="12" t="str">
        <f>IFERROR(IF($A59="","",VLOOKUP($B59,Data!$A$8:$DX$107,126,FALSE)),"")</f>
        <v/>
      </c>
      <c r="BN59" s="31" t="str">
        <f>IFERROR(IF($A59="","",VLOOKUP($B59,Data!$A$8:$DX$107,127,FALSE)),"")</f>
        <v/>
      </c>
      <c r="BO59" s="12" t="str">
        <f>IF(A59="","",IF(B59&lt;=Registrasi!$E$7/2,"Atas",IF(B59&gt;(Registrasi!$E$7+1)/2,"Bawah","Tengah")))</f>
        <v/>
      </c>
      <c r="BP59" s="12" t="str">
        <f t="shared" si="3"/>
        <v/>
      </c>
      <c r="BQ59" s="12" t="str">
        <f t="shared" si="4"/>
        <v/>
      </c>
      <c r="BR59" s="12" t="str">
        <f t="shared" si="5"/>
        <v/>
      </c>
      <c r="BS59" s="12" t="str">
        <f t="shared" si="6"/>
        <v/>
      </c>
      <c r="BT59" s="12" t="str">
        <f t="shared" si="7"/>
        <v/>
      </c>
      <c r="BU59" s="12" t="str">
        <f t="shared" si="8"/>
        <v/>
      </c>
      <c r="BV59" s="12" t="str">
        <f t="shared" si="9"/>
        <v/>
      </c>
      <c r="BW59" s="12" t="str">
        <f t="shared" si="10"/>
        <v/>
      </c>
      <c r="BX59" s="12" t="str">
        <f t="shared" si="11"/>
        <v/>
      </c>
      <c r="BY59" s="12" t="str">
        <f t="shared" si="12"/>
        <v/>
      </c>
      <c r="BZ59" s="12" t="str">
        <f t="shared" si="13"/>
        <v/>
      </c>
      <c r="CA59" s="12" t="str">
        <f t="shared" si="14"/>
        <v/>
      </c>
      <c r="CB59" s="12" t="str">
        <f t="shared" si="15"/>
        <v/>
      </c>
      <c r="CC59" s="12" t="str">
        <f t="shared" si="16"/>
        <v/>
      </c>
      <c r="CD59" s="12" t="str">
        <f t="shared" si="17"/>
        <v/>
      </c>
      <c r="CE59" s="12" t="str">
        <f t="shared" si="18"/>
        <v/>
      </c>
      <c r="CF59" s="12" t="str">
        <f t="shared" si="19"/>
        <v/>
      </c>
      <c r="CG59" s="12" t="str">
        <f t="shared" si="20"/>
        <v/>
      </c>
      <c r="CH59" s="12" t="str">
        <f t="shared" si="21"/>
        <v/>
      </c>
      <c r="CI59" s="12" t="str">
        <f t="shared" si="22"/>
        <v/>
      </c>
      <c r="CJ59" s="12" t="str">
        <f t="shared" si="23"/>
        <v/>
      </c>
      <c r="CK59" s="12" t="str">
        <f t="shared" si="24"/>
        <v/>
      </c>
      <c r="CL59" s="12" t="str">
        <f t="shared" si="25"/>
        <v/>
      </c>
      <c r="CM59" s="12" t="str">
        <f t="shared" si="26"/>
        <v/>
      </c>
      <c r="CN59" s="12" t="str">
        <f t="shared" si="27"/>
        <v/>
      </c>
      <c r="CO59" s="12" t="str">
        <f t="shared" si="28"/>
        <v/>
      </c>
      <c r="CP59" s="12" t="str">
        <f t="shared" si="29"/>
        <v/>
      </c>
      <c r="CQ59" s="12" t="str">
        <f t="shared" si="30"/>
        <v/>
      </c>
      <c r="CR59" s="12" t="str">
        <f t="shared" si="31"/>
        <v/>
      </c>
      <c r="CS59" s="12" t="str">
        <f t="shared" si="32"/>
        <v/>
      </c>
      <c r="CT59" s="12" t="str">
        <f t="shared" si="33"/>
        <v/>
      </c>
      <c r="CU59" s="12" t="str">
        <f t="shared" si="34"/>
        <v/>
      </c>
      <c r="CV59" s="12" t="str">
        <f t="shared" si="35"/>
        <v/>
      </c>
      <c r="CW59" s="12" t="str">
        <f t="shared" si="36"/>
        <v/>
      </c>
      <c r="CX59" s="12" t="str">
        <f t="shared" si="37"/>
        <v/>
      </c>
      <c r="CY59" s="12" t="str">
        <f t="shared" si="38"/>
        <v/>
      </c>
      <c r="CZ59" s="12" t="str">
        <f t="shared" si="39"/>
        <v/>
      </c>
      <c r="DA59" s="12" t="str">
        <f t="shared" si="40"/>
        <v/>
      </c>
      <c r="DB59" s="12" t="str">
        <f t="shared" si="41"/>
        <v/>
      </c>
      <c r="DC59" s="12" t="str">
        <f t="shared" si="42"/>
        <v/>
      </c>
      <c r="DD59" s="12" t="str">
        <f t="shared" si="43"/>
        <v/>
      </c>
      <c r="DE59" s="12" t="str">
        <f t="shared" si="44"/>
        <v/>
      </c>
      <c r="DF59" s="12" t="str">
        <f t="shared" si="45"/>
        <v/>
      </c>
      <c r="DG59" s="12" t="str">
        <f t="shared" si="46"/>
        <v/>
      </c>
      <c r="DH59" s="12" t="str">
        <f t="shared" si="47"/>
        <v/>
      </c>
      <c r="DI59" s="12" t="str">
        <f t="shared" si="48"/>
        <v/>
      </c>
      <c r="DJ59" s="12" t="str">
        <f t="shared" si="49"/>
        <v/>
      </c>
      <c r="DK59" s="12" t="str">
        <f t="shared" si="50"/>
        <v/>
      </c>
      <c r="DL59" s="12" t="str">
        <f t="shared" si="51"/>
        <v/>
      </c>
      <c r="DM59" s="12" t="str">
        <f t="shared" si="52"/>
        <v/>
      </c>
      <c r="DN59" s="12" t="str">
        <f t="shared" si="53"/>
        <v/>
      </c>
      <c r="DO59" s="12" t="str">
        <f t="shared" si="54"/>
        <v/>
      </c>
      <c r="DP59" s="12" t="str">
        <f t="shared" si="55"/>
        <v/>
      </c>
      <c r="DQ59" s="12" t="str">
        <f t="shared" si="56"/>
        <v/>
      </c>
      <c r="DR59" s="12" t="str">
        <f t="shared" si="57"/>
        <v/>
      </c>
      <c r="DS59" s="12" t="str">
        <f t="shared" si="58"/>
        <v/>
      </c>
      <c r="DT59" s="12" t="str">
        <f t="shared" si="59"/>
        <v/>
      </c>
      <c r="DU59" s="12" t="str">
        <f t="shared" si="60"/>
        <v/>
      </c>
      <c r="DV59" s="12" t="str">
        <f t="shared" si="61"/>
        <v/>
      </c>
      <c r="DW59" s="12" t="str">
        <f t="shared" si="62"/>
        <v/>
      </c>
      <c r="DX59" s="12" t="str">
        <f t="shared" si="63"/>
        <v/>
      </c>
      <c r="DY59" s="12" t="str">
        <f t="shared" si="64"/>
        <v/>
      </c>
      <c r="DZ59" s="12" t="str">
        <f t="shared" si="65"/>
        <v/>
      </c>
      <c r="EA59" s="12" t="str">
        <f t="shared" si="66"/>
        <v/>
      </c>
      <c r="EB59" s="12" t="str">
        <f t="shared" si="67"/>
        <v/>
      </c>
      <c r="EC59" s="12" t="str">
        <f t="shared" si="68"/>
        <v/>
      </c>
      <c r="ED59" s="12" t="str">
        <f t="shared" si="69"/>
        <v/>
      </c>
      <c r="EE59" s="12" t="str">
        <f t="shared" si="70"/>
        <v/>
      </c>
      <c r="EF59" s="12" t="str">
        <f t="shared" si="71"/>
        <v/>
      </c>
      <c r="EG59" s="12" t="str">
        <f t="shared" si="72"/>
        <v/>
      </c>
      <c r="EH59" s="12" t="str">
        <f t="shared" si="73"/>
        <v/>
      </c>
      <c r="EI59" s="12" t="str">
        <f t="shared" si="74"/>
        <v/>
      </c>
      <c r="EJ59" s="12" t="str">
        <f t="shared" si="75"/>
        <v/>
      </c>
      <c r="EK59" s="12" t="str">
        <f t="shared" si="76"/>
        <v/>
      </c>
      <c r="EL59" s="12" t="str">
        <f t="shared" si="77"/>
        <v/>
      </c>
      <c r="EM59" s="12" t="str">
        <f t="shared" si="78"/>
        <v/>
      </c>
      <c r="EN59" s="12" t="str">
        <f t="shared" si="79"/>
        <v/>
      </c>
      <c r="EO59" s="12" t="str">
        <f t="shared" si="80"/>
        <v/>
      </c>
      <c r="EP59" s="12" t="str">
        <f t="shared" si="81"/>
        <v/>
      </c>
      <c r="EQ59" s="12" t="str">
        <f t="shared" si="82"/>
        <v/>
      </c>
      <c r="ER59" s="12" t="str">
        <f t="shared" si="83"/>
        <v/>
      </c>
      <c r="ES59" s="12" t="str">
        <f t="shared" si="84"/>
        <v/>
      </c>
      <c r="ET59" s="12" t="str">
        <f t="shared" si="85"/>
        <v/>
      </c>
      <c r="EU59" s="12" t="str">
        <f t="shared" si="86"/>
        <v/>
      </c>
      <c r="EV59" s="12" t="str">
        <f t="shared" si="87"/>
        <v/>
      </c>
      <c r="EW59" s="12" t="str">
        <f t="shared" si="88"/>
        <v/>
      </c>
      <c r="EX59" s="12" t="str">
        <f t="shared" si="89"/>
        <v/>
      </c>
      <c r="EY59" s="12" t="str">
        <f t="shared" si="90"/>
        <v/>
      </c>
      <c r="EZ59" s="12" t="str">
        <f t="shared" si="91"/>
        <v/>
      </c>
      <c r="FA59" s="12" t="str">
        <f t="shared" si="92"/>
        <v/>
      </c>
      <c r="FB59" s="12" t="str">
        <f t="shared" si="93"/>
        <v/>
      </c>
      <c r="FC59" s="12" t="str">
        <f t="shared" si="94"/>
        <v/>
      </c>
      <c r="FD59" s="12" t="str">
        <f t="shared" si="95"/>
        <v/>
      </c>
      <c r="FE59" s="12" t="str">
        <f t="shared" si="96"/>
        <v/>
      </c>
      <c r="FF59" s="12" t="str">
        <f t="shared" si="97"/>
        <v/>
      </c>
      <c r="FG59" s="12" t="str">
        <f t="shared" si="98"/>
        <v/>
      </c>
      <c r="FH59" s="12" t="str">
        <f t="shared" si="99"/>
        <v/>
      </c>
      <c r="FI59" s="12" t="str">
        <f t="shared" si="100"/>
        <v/>
      </c>
      <c r="FJ59" s="12" t="str">
        <f t="shared" si="101"/>
        <v/>
      </c>
      <c r="FK59" s="12" t="str">
        <f t="shared" si="102"/>
        <v/>
      </c>
      <c r="FL59" s="12" t="str">
        <f t="shared" si="103"/>
        <v/>
      </c>
      <c r="FM59" s="12" t="str">
        <f t="shared" si="104"/>
        <v/>
      </c>
      <c r="FN59" s="12" t="str">
        <f t="shared" si="105"/>
        <v/>
      </c>
      <c r="FO59" s="12" t="str">
        <f t="shared" si="106"/>
        <v/>
      </c>
      <c r="FP59" s="12" t="str">
        <f t="shared" si="107"/>
        <v/>
      </c>
      <c r="FQ59" s="12" t="str">
        <f t="shared" si="108"/>
        <v/>
      </c>
      <c r="FR59" s="12" t="str">
        <f t="shared" si="109"/>
        <v/>
      </c>
      <c r="FS59" s="12" t="str">
        <f t="shared" si="110"/>
        <v/>
      </c>
      <c r="FT59" s="12" t="str">
        <f t="shared" si="111"/>
        <v/>
      </c>
      <c r="FU59" s="12" t="str">
        <f t="shared" si="112"/>
        <v/>
      </c>
      <c r="FV59" s="12" t="str">
        <f t="shared" si="113"/>
        <v/>
      </c>
      <c r="FW59" s="12" t="str">
        <f t="shared" si="114"/>
        <v/>
      </c>
      <c r="FX59" s="12" t="str">
        <f t="shared" si="115"/>
        <v/>
      </c>
      <c r="FY59" s="12" t="str">
        <f t="shared" si="116"/>
        <v/>
      </c>
      <c r="FZ59" s="12" t="str">
        <f t="shared" si="117"/>
        <v/>
      </c>
      <c r="GA59" s="12" t="str">
        <f t="shared" si="118"/>
        <v/>
      </c>
      <c r="GB59" s="12" t="str">
        <f t="shared" si="119"/>
        <v/>
      </c>
      <c r="GC59" s="12" t="str">
        <f t="shared" si="120"/>
        <v/>
      </c>
      <c r="GD59" s="12" t="str">
        <f t="shared" si="121"/>
        <v/>
      </c>
      <c r="GE59" s="12" t="str">
        <f t="shared" si="122"/>
        <v/>
      </c>
    </row>
    <row r="60" spans="1:187" x14ac:dyDescent="0.25">
      <c r="A60" t="str">
        <f>Data!B66</f>
        <v/>
      </c>
      <c r="B60" s="12" t="str">
        <f t="shared" si="2"/>
        <v/>
      </c>
      <c r="C60" s="12" t="str">
        <f>IFERROR(IF(Data!B66="","",VLOOKUP(B60,Data!$A$8:$DX$107,3,FALSE)),"")</f>
        <v/>
      </c>
      <c r="D60" s="12" t="str">
        <f>IFERROR(IF($A60="","",VLOOKUP($B60,Data!$A$8:$DX$107,64+D$1,FALSE)),"")</f>
        <v/>
      </c>
      <c r="E60" s="12" t="str">
        <f>IFERROR(IF($A60="","",VLOOKUP($B60,Data!$A$8:$DX$107,64+E$1,FALSE)),"")</f>
        <v/>
      </c>
      <c r="F60" s="12" t="str">
        <f>IFERROR(IF($A60="","",VLOOKUP($B60,Data!$A$8:$DX$107,64+F$1,FALSE)),"")</f>
        <v/>
      </c>
      <c r="G60" s="12" t="str">
        <f>IFERROR(IF($A60="","",VLOOKUP($B60,Data!$A$8:$DX$107,64+G$1,FALSE)),"")</f>
        <v/>
      </c>
      <c r="H60" s="12" t="str">
        <f>IFERROR(IF($A60="","",VLOOKUP($B60,Data!$A$8:$DX$107,64+H$1,FALSE)),"")</f>
        <v/>
      </c>
      <c r="I60" s="12" t="str">
        <f>IFERROR(IF($A60="","",VLOOKUP($B60,Data!$A$8:$DX$107,64+I$1,FALSE)),"")</f>
        <v/>
      </c>
      <c r="J60" s="12" t="str">
        <f>IFERROR(IF($A60="","",VLOOKUP($B60,Data!$A$8:$DX$107,64+J$1,FALSE)),"")</f>
        <v/>
      </c>
      <c r="K60" s="12" t="str">
        <f>IFERROR(IF($A60="","",VLOOKUP($B60,Data!$A$8:$DX$107,64+K$1,FALSE)),"")</f>
        <v/>
      </c>
      <c r="L60" s="12" t="str">
        <f>IFERROR(IF($A60="","",VLOOKUP($B60,Data!$A$8:$DX$107,64+L$1,FALSE)),"")</f>
        <v/>
      </c>
      <c r="M60" s="12" t="str">
        <f>IFERROR(IF($A60="","",VLOOKUP($B60,Data!$A$8:$DX$107,64+M$1,FALSE)),"")</f>
        <v/>
      </c>
      <c r="N60" s="12" t="str">
        <f>IFERROR(IF($A60="","",VLOOKUP($B60,Data!$A$8:$DX$107,64+N$1,FALSE)),"")</f>
        <v/>
      </c>
      <c r="O60" s="12" t="str">
        <f>IFERROR(IF($A60="","",VLOOKUP($B60,Data!$A$8:$DX$107,64+O$1,FALSE)),"")</f>
        <v/>
      </c>
      <c r="P60" s="12" t="str">
        <f>IFERROR(IF($A60="","",VLOOKUP($B60,Data!$A$8:$DX$107,64+P$1,FALSE)),"")</f>
        <v/>
      </c>
      <c r="Q60" s="12" t="str">
        <f>IFERROR(IF($A60="","",VLOOKUP($B60,Data!$A$8:$DX$107,64+Q$1,FALSE)),"")</f>
        <v/>
      </c>
      <c r="R60" s="12" t="str">
        <f>IFERROR(IF($A60="","",VLOOKUP($B60,Data!$A$8:$DX$107,64+R$1,FALSE)),"")</f>
        <v/>
      </c>
      <c r="S60" s="12" t="str">
        <f>IFERROR(IF($A60="","",VLOOKUP($B60,Data!$A$8:$DX$107,64+S$1,FALSE)),"")</f>
        <v/>
      </c>
      <c r="T60" s="12" t="str">
        <f>IFERROR(IF($A60="","",VLOOKUP($B60,Data!$A$8:$DX$107,64+T$1,FALSE)),"")</f>
        <v/>
      </c>
      <c r="U60" s="12" t="str">
        <f>IFERROR(IF($A60="","",VLOOKUP($B60,Data!$A$8:$DX$107,64+U$1,FALSE)),"")</f>
        <v/>
      </c>
      <c r="V60" s="12" t="str">
        <f>IFERROR(IF($A60="","",VLOOKUP($B60,Data!$A$8:$DX$107,64+V$1,FALSE)),"")</f>
        <v/>
      </c>
      <c r="W60" s="12" t="str">
        <f>IFERROR(IF($A60="","",VLOOKUP($B60,Data!$A$8:$DX$107,64+W$1,FALSE)),"")</f>
        <v/>
      </c>
      <c r="X60" s="12" t="str">
        <f>IFERROR(IF($A60="","",VLOOKUP($B60,Data!$A$8:$DX$107,64+X$1,FALSE)),"")</f>
        <v/>
      </c>
      <c r="Y60" s="12" t="str">
        <f>IFERROR(IF($A60="","",VLOOKUP($B60,Data!$A$8:$DX$107,64+Y$1,FALSE)),"")</f>
        <v/>
      </c>
      <c r="Z60" s="12" t="str">
        <f>IFERROR(IF($A60="","",VLOOKUP($B60,Data!$A$8:$DX$107,64+Z$1,FALSE)),"")</f>
        <v/>
      </c>
      <c r="AA60" s="12" t="str">
        <f>IFERROR(IF($A60="","",VLOOKUP($B60,Data!$A$8:$DX$107,64+AA$1,FALSE)),"")</f>
        <v/>
      </c>
      <c r="AB60" s="12" t="str">
        <f>IFERROR(IF($A60="","",VLOOKUP($B60,Data!$A$8:$DX$107,64+AB$1,FALSE)),"")</f>
        <v/>
      </c>
      <c r="AC60" s="12" t="str">
        <f>IFERROR(IF($A60="","",VLOOKUP($B60,Data!$A$8:$DX$107,64+AC$1,FALSE)),"")</f>
        <v/>
      </c>
      <c r="AD60" s="12" t="str">
        <f>IFERROR(IF($A60="","",VLOOKUP($B60,Data!$A$8:$DX$107,64+AD$1,FALSE)),"")</f>
        <v/>
      </c>
      <c r="AE60" s="12" t="str">
        <f>IFERROR(IF($A60="","",VLOOKUP($B60,Data!$A$8:$DX$107,64+AE$1,FALSE)),"")</f>
        <v/>
      </c>
      <c r="AF60" s="12" t="str">
        <f>IFERROR(IF($A60="","",VLOOKUP($B60,Data!$A$8:$DX$107,64+AF$1,FALSE)),"")</f>
        <v/>
      </c>
      <c r="AG60" s="12" t="str">
        <f>IFERROR(IF($A60="","",VLOOKUP($B60,Data!$A$8:$DX$107,64+AG$1,FALSE)),"")</f>
        <v/>
      </c>
      <c r="AH60" s="12" t="str">
        <f>IFERROR(IF($A60="","",VLOOKUP($B60,Data!$A$8:$DX$107,64+AH$1,FALSE)),"")</f>
        <v/>
      </c>
      <c r="AI60" s="12" t="str">
        <f>IFERROR(IF($A60="","",VLOOKUP($B60,Data!$A$8:$DX$107,64+AI$1,FALSE)),"")</f>
        <v/>
      </c>
      <c r="AJ60" s="12" t="str">
        <f>IFERROR(IF($A60="","",VLOOKUP($B60,Data!$A$8:$DX$107,64+AJ$1,FALSE)),"")</f>
        <v/>
      </c>
      <c r="AK60" s="12" t="str">
        <f>IFERROR(IF($A60="","",VLOOKUP($B60,Data!$A$8:$DX$107,64+AK$1,FALSE)),"")</f>
        <v/>
      </c>
      <c r="AL60" s="12" t="str">
        <f>IFERROR(IF($A60="","",VLOOKUP($B60,Data!$A$8:$DX$107,64+AL$1,FALSE)),"")</f>
        <v/>
      </c>
      <c r="AM60" s="12" t="str">
        <f>IFERROR(IF($A60="","",VLOOKUP($B60,Data!$A$8:$DX$107,64+AM$1,FALSE)),"")</f>
        <v/>
      </c>
      <c r="AN60" s="12" t="str">
        <f>IFERROR(IF($A60="","",VLOOKUP($B60,Data!$A$8:$DX$107,64+AN$1,FALSE)),"")</f>
        <v/>
      </c>
      <c r="AO60" s="12" t="str">
        <f>IFERROR(IF($A60="","",VLOOKUP($B60,Data!$A$8:$DX$107,64+AO$1,FALSE)),"")</f>
        <v/>
      </c>
      <c r="AP60" s="12" t="str">
        <f>IFERROR(IF($A60="","",VLOOKUP($B60,Data!$A$8:$DX$107,64+AP$1,FALSE)),"")</f>
        <v/>
      </c>
      <c r="AQ60" s="12" t="str">
        <f>IFERROR(IF($A60="","",VLOOKUP($B60,Data!$A$8:$DX$107,64+AQ$1,FALSE)),"")</f>
        <v/>
      </c>
      <c r="AR60" s="12" t="str">
        <f>IFERROR(IF($A60="","",VLOOKUP($B60,Data!$A$8:$DX$107,64+AR$1,FALSE)),"")</f>
        <v/>
      </c>
      <c r="AS60" s="12" t="str">
        <f>IFERROR(IF($A60="","",VLOOKUP($B60,Data!$A$8:$DX$107,64+AS$1,FALSE)),"")</f>
        <v/>
      </c>
      <c r="AT60" s="12" t="str">
        <f>IFERROR(IF($A60="","",VLOOKUP($B60,Data!$A$8:$DX$107,64+AT$1,FALSE)),"")</f>
        <v/>
      </c>
      <c r="AU60" s="12" t="str">
        <f>IFERROR(IF($A60="","",VLOOKUP($B60,Data!$A$8:$DX$107,64+AU$1,FALSE)),"")</f>
        <v/>
      </c>
      <c r="AV60" s="12" t="str">
        <f>IFERROR(IF($A60="","",VLOOKUP($B60,Data!$A$8:$DX$107,64+AV$1,FALSE)),"")</f>
        <v/>
      </c>
      <c r="AW60" s="12" t="str">
        <f>IFERROR(IF($A60="","",VLOOKUP($B60,Data!$A$8:$DX$107,64+AW$1,FALSE)),"")</f>
        <v/>
      </c>
      <c r="AX60" s="12" t="str">
        <f>IFERROR(IF($A60="","",VLOOKUP($B60,Data!$A$8:$DX$107,64+AX$1,FALSE)),"")</f>
        <v/>
      </c>
      <c r="AY60" s="12" t="str">
        <f>IFERROR(IF($A60="","",VLOOKUP($B60,Data!$A$8:$DX$107,64+AY$1,FALSE)),"")</f>
        <v/>
      </c>
      <c r="AZ60" s="12" t="str">
        <f>IFERROR(IF($A60="","",VLOOKUP($B60,Data!$A$8:$DX$107,64+AZ$1,FALSE)),"")</f>
        <v/>
      </c>
      <c r="BA60" s="12" t="str">
        <f>IFERROR(IF($A60="","",VLOOKUP($B60,Data!$A$8:$DX$107,64+BA$1,FALSE)),"")</f>
        <v/>
      </c>
      <c r="BB60" s="12" t="str">
        <f>IFERROR(IF($A60="","",VLOOKUP($B60,Data!$A$8:$DX$107,64+BB$1,FALSE)),"")</f>
        <v/>
      </c>
      <c r="BC60" s="12" t="str">
        <f>IFERROR(IF($A60="","",VLOOKUP($B60,Data!$A$8:$DX$107,64+BC$1,FALSE)),"")</f>
        <v/>
      </c>
      <c r="BD60" s="12" t="str">
        <f>IFERROR(IF($A60="","",VLOOKUP($B60,Data!$A$8:$DX$107,64+BD$1,FALSE)),"")</f>
        <v/>
      </c>
      <c r="BE60" s="12" t="str">
        <f>IFERROR(IF($A60="","",VLOOKUP($B60,Data!$A$8:$DX$107,64+BE$1,FALSE)),"")</f>
        <v/>
      </c>
      <c r="BF60" s="12" t="str">
        <f>IFERROR(IF($A60="","",VLOOKUP($B60,Data!$A$8:$DX$107,64+BF$1,FALSE)),"")</f>
        <v/>
      </c>
      <c r="BG60" s="12" t="str">
        <f>IFERROR(IF($A60="","",VLOOKUP($B60,Data!$A$8:$DX$107,64+BG$1,FALSE)),"")</f>
        <v/>
      </c>
      <c r="BH60" s="12" t="str">
        <f>IFERROR(IF($A60="","",VLOOKUP($B60,Data!$A$8:$DX$107,64+BH$1,FALSE)),"")</f>
        <v/>
      </c>
      <c r="BI60" s="12" t="str">
        <f>IFERROR(IF($A60="","",VLOOKUP($B60,Data!$A$8:$DX$107,64+BI$1,FALSE)),"")</f>
        <v/>
      </c>
      <c r="BJ60" s="12" t="str">
        <f>IFERROR(IF($A60="","",VLOOKUP($B60,Data!$A$8:$DX$107,64+BJ$1,FALSE)),"")</f>
        <v/>
      </c>
      <c r="BK60" s="12" t="str">
        <f>IFERROR(IF($A60="","",VLOOKUP($B60,Data!$A$8:$DX$107,64+BK$1,FALSE)),"")</f>
        <v/>
      </c>
      <c r="BL60" s="12" t="str">
        <f>IFERROR(IF($A60="","",VLOOKUP($B60,Data!$A$8:$DX$107,125,FALSE)),"")</f>
        <v/>
      </c>
      <c r="BM60" s="12" t="str">
        <f>IFERROR(IF($A60="","",VLOOKUP($B60,Data!$A$8:$DX$107,126,FALSE)),"")</f>
        <v/>
      </c>
      <c r="BN60" s="31" t="str">
        <f>IFERROR(IF($A60="","",VLOOKUP($B60,Data!$A$8:$DX$107,127,FALSE)),"")</f>
        <v/>
      </c>
      <c r="BO60" s="12" t="str">
        <f>IF(A60="","",IF(B60&lt;=Registrasi!$E$7/2,"Atas",IF(B60&gt;(Registrasi!$E$7+1)/2,"Bawah","Tengah")))</f>
        <v/>
      </c>
      <c r="BP60" s="12" t="str">
        <f t="shared" si="3"/>
        <v/>
      </c>
      <c r="BQ60" s="12" t="str">
        <f t="shared" si="4"/>
        <v/>
      </c>
      <c r="BR60" s="12" t="str">
        <f t="shared" si="5"/>
        <v/>
      </c>
      <c r="BS60" s="12" t="str">
        <f t="shared" si="6"/>
        <v/>
      </c>
      <c r="BT60" s="12" t="str">
        <f t="shared" si="7"/>
        <v/>
      </c>
      <c r="BU60" s="12" t="str">
        <f t="shared" si="8"/>
        <v/>
      </c>
      <c r="BV60" s="12" t="str">
        <f t="shared" si="9"/>
        <v/>
      </c>
      <c r="BW60" s="12" t="str">
        <f t="shared" si="10"/>
        <v/>
      </c>
      <c r="BX60" s="12" t="str">
        <f t="shared" si="11"/>
        <v/>
      </c>
      <c r="BY60" s="12" t="str">
        <f t="shared" si="12"/>
        <v/>
      </c>
      <c r="BZ60" s="12" t="str">
        <f t="shared" si="13"/>
        <v/>
      </c>
      <c r="CA60" s="12" t="str">
        <f t="shared" si="14"/>
        <v/>
      </c>
      <c r="CB60" s="12" t="str">
        <f t="shared" si="15"/>
        <v/>
      </c>
      <c r="CC60" s="12" t="str">
        <f t="shared" si="16"/>
        <v/>
      </c>
      <c r="CD60" s="12" t="str">
        <f t="shared" si="17"/>
        <v/>
      </c>
      <c r="CE60" s="12" t="str">
        <f t="shared" si="18"/>
        <v/>
      </c>
      <c r="CF60" s="12" t="str">
        <f t="shared" si="19"/>
        <v/>
      </c>
      <c r="CG60" s="12" t="str">
        <f t="shared" si="20"/>
        <v/>
      </c>
      <c r="CH60" s="12" t="str">
        <f t="shared" si="21"/>
        <v/>
      </c>
      <c r="CI60" s="12" t="str">
        <f t="shared" si="22"/>
        <v/>
      </c>
      <c r="CJ60" s="12" t="str">
        <f t="shared" si="23"/>
        <v/>
      </c>
      <c r="CK60" s="12" t="str">
        <f t="shared" si="24"/>
        <v/>
      </c>
      <c r="CL60" s="12" t="str">
        <f t="shared" si="25"/>
        <v/>
      </c>
      <c r="CM60" s="12" t="str">
        <f t="shared" si="26"/>
        <v/>
      </c>
      <c r="CN60" s="12" t="str">
        <f t="shared" si="27"/>
        <v/>
      </c>
      <c r="CO60" s="12" t="str">
        <f t="shared" si="28"/>
        <v/>
      </c>
      <c r="CP60" s="12" t="str">
        <f t="shared" si="29"/>
        <v/>
      </c>
      <c r="CQ60" s="12" t="str">
        <f t="shared" si="30"/>
        <v/>
      </c>
      <c r="CR60" s="12" t="str">
        <f t="shared" si="31"/>
        <v/>
      </c>
      <c r="CS60" s="12" t="str">
        <f t="shared" si="32"/>
        <v/>
      </c>
      <c r="CT60" s="12" t="str">
        <f t="shared" si="33"/>
        <v/>
      </c>
      <c r="CU60" s="12" t="str">
        <f t="shared" si="34"/>
        <v/>
      </c>
      <c r="CV60" s="12" t="str">
        <f t="shared" si="35"/>
        <v/>
      </c>
      <c r="CW60" s="12" t="str">
        <f t="shared" si="36"/>
        <v/>
      </c>
      <c r="CX60" s="12" t="str">
        <f t="shared" si="37"/>
        <v/>
      </c>
      <c r="CY60" s="12" t="str">
        <f t="shared" si="38"/>
        <v/>
      </c>
      <c r="CZ60" s="12" t="str">
        <f t="shared" si="39"/>
        <v/>
      </c>
      <c r="DA60" s="12" t="str">
        <f t="shared" si="40"/>
        <v/>
      </c>
      <c r="DB60" s="12" t="str">
        <f t="shared" si="41"/>
        <v/>
      </c>
      <c r="DC60" s="12" t="str">
        <f t="shared" si="42"/>
        <v/>
      </c>
      <c r="DD60" s="12" t="str">
        <f t="shared" si="43"/>
        <v/>
      </c>
      <c r="DE60" s="12" t="str">
        <f t="shared" si="44"/>
        <v/>
      </c>
      <c r="DF60" s="12" t="str">
        <f t="shared" si="45"/>
        <v/>
      </c>
      <c r="DG60" s="12" t="str">
        <f t="shared" si="46"/>
        <v/>
      </c>
      <c r="DH60" s="12" t="str">
        <f t="shared" si="47"/>
        <v/>
      </c>
      <c r="DI60" s="12" t="str">
        <f t="shared" si="48"/>
        <v/>
      </c>
      <c r="DJ60" s="12" t="str">
        <f t="shared" si="49"/>
        <v/>
      </c>
      <c r="DK60" s="12" t="str">
        <f t="shared" si="50"/>
        <v/>
      </c>
      <c r="DL60" s="12" t="str">
        <f t="shared" si="51"/>
        <v/>
      </c>
      <c r="DM60" s="12" t="str">
        <f t="shared" si="52"/>
        <v/>
      </c>
      <c r="DN60" s="12" t="str">
        <f t="shared" si="53"/>
        <v/>
      </c>
      <c r="DO60" s="12" t="str">
        <f t="shared" si="54"/>
        <v/>
      </c>
      <c r="DP60" s="12" t="str">
        <f t="shared" si="55"/>
        <v/>
      </c>
      <c r="DQ60" s="12" t="str">
        <f t="shared" si="56"/>
        <v/>
      </c>
      <c r="DR60" s="12" t="str">
        <f t="shared" si="57"/>
        <v/>
      </c>
      <c r="DS60" s="12" t="str">
        <f t="shared" si="58"/>
        <v/>
      </c>
      <c r="DT60" s="12" t="str">
        <f t="shared" si="59"/>
        <v/>
      </c>
      <c r="DU60" s="12" t="str">
        <f t="shared" si="60"/>
        <v/>
      </c>
      <c r="DV60" s="12" t="str">
        <f t="shared" si="61"/>
        <v/>
      </c>
      <c r="DW60" s="12" t="str">
        <f t="shared" si="62"/>
        <v/>
      </c>
      <c r="DX60" s="12" t="str">
        <f t="shared" si="63"/>
        <v/>
      </c>
      <c r="DY60" s="12" t="str">
        <f t="shared" si="64"/>
        <v/>
      </c>
      <c r="DZ60" s="12" t="str">
        <f t="shared" si="65"/>
        <v/>
      </c>
      <c r="EA60" s="12" t="str">
        <f t="shared" si="66"/>
        <v/>
      </c>
      <c r="EB60" s="12" t="str">
        <f t="shared" si="67"/>
        <v/>
      </c>
      <c r="EC60" s="12" t="str">
        <f t="shared" si="68"/>
        <v/>
      </c>
      <c r="ED60" s="12" t="str">
        <f t="shared" si="69"/>
        <v/>
      </c>
      <c r="EE60" s="12" t="str">
        <f t="shared" si="70"/>
        <v/>
      </c>
      <c r="EF60" s="12" t="str">
        <f t="shared" si="71"/>
        <v/>
      </c>
      <c r="EG60" s="12" t="str">
        <f t="shared" si="72"/>
        <v/>
      </c>
      <c r="EH60" s="12" t="str">
        <f t="shared" si="73"/>
        <v/>
      </c>
      <c r="EI60" s="12" t="str">
        <f t="shared" si="74"/>
        <v/>
      </c>
      <c r="EJ60" s="12" t="str">
        <f t="shared" si="75"/>
        <v/>
      </c>
      <c r="EK60" s="12" t="str">
        <f t="shared" si="76"/>
        <v/>
      </c>
      <c r="EL60" s="12" t="str">
        <f t="shared" si="77"/>
        <v/>
      </c>
      <c r="EM60" s="12" t="str">
        <f t="shared" si="78"/>
        <v/>
      </c>
      <c r="EN60" s="12" t="str">
        <f t="shared" si="79"/>
        <v/>
      </c>
      <c r="EO60" s="12" t="str">
        <f t="shared" si="80"/>
        <v/>
      </c>
      <c r="EP60" s="12" t="str">
        <f t="shared" si="81"/>
        <v/>
      </c>
      <c r="EQ60" s="12" t="str">
        <f t="shared" si="82"/>
        <v/>
      </c>
      <c r="ER60" s="12" t="str">
        <f t="shared" si="83"/>
        <v/>
      </c>
      <c r="ES60" s="12" t="str">
        <f t="shared" si="84"/>
        <v/>
      </c>
      <c r="ET60" s="12" t="str">
        <f t="shared" si="85"/>
        <v/>
      </c>
      <c r="EU60" s="12" t="str">
        <f t="shared" si="86"/>
        <v/>
      </c>
      <c r="EV60" s="12" t="str">
        <f t="shared" si="87"/>
        <v/>
      </c>
      <c r="EW60" s="12" t="str">
        <f t="shared" si="88"/>
        <v/>
      </c>
      <c r="EX60" s="12" t="str">
        <f t="shared" si="89"/>
        <v/>
      </c>
      <c r="EY60" s="12" t="str">
        <f t="shared" si="90"/>
        <v/>
      </c>
      <c r="EZ60" s="12" t="str">
        <f t="shared" si="91"/>
        <v/>
      </c>
      <c r="FA60" s="12" t="str">
        <f t="shared" si="92"/>
        <v/>
      </c>
      <c r="FB60" s="12" t="str">
        <f t="shared" si="93"/>
        <v/>
      </c>
      <c r="FC60" s="12" t="str">
        <f t="shared" si="94"/>
        <v/>
      </c>
      <c r="FD60" s="12" t="str">
        <f t="shared" si="95"/>
        <v/>
      </c>
      <c r="FE60" s="12" t="str">
        <f t="shared" si="96"/>
        <v/>
      </c>
      <c r="FF60" s="12" t="str">
        <f t="shared" si="97"/>
        <v/>
      </c>
      <c r="FG60" s="12" t="str">
        <f t="shared" si="98"/>
        <v/>
      </c>
      <c r="FH60" s="12" t="str">
        <f t="shared" si="99"/>
        <v/>
      </c>
      <c r="FI60" s="12" t="str">
        <f t="shared" si="100"/>
        <v/>
      </c>
      <c r="FJ60" s="12" t="str">
        <f t="shared" si="101"/>
        <v/>
      </c>
      <c r="FK60" s="12" t="str">
        <f t="shared" si="102"/>
        <v/>
      </c>
      <c r="FL60" s="12" t="str">
        <f t="shared" si="103"/>
        <v/>
      </c>
      <c r="FM60" s="12" t="str">
        <f t="shared" si="104"/>
        <v/>
      </c>
      <c r="FN60" s="12" t="str">
        <f t="shared" si="105"/>
        <v/>
      </c>
      <c r="FO60" s="12" t="str">
        <f t="shared" si="106"/>
        <v/>
      </c>
      <c r="FP60" s="12" t="str">
        <f t="shared" si="107"/>
        <v/>
      </c>
      <c r="FQ60" s="12" t="str">
        <f t="shared" si="108"/>
        <v/>
      </c>
      <c r="FR60" s="12" t="str">
        <f t="shared" si="109"/>
        <v/>
      </c>
      <c r="FS60" s="12" t="str">
        <f t="shared" si="110"/>
        <v/>
      </c>
      <c r="FT60" s="12" t="str">
        <f t="shared" si="111"/>
        <v/>
      </c>
      <c r="FU60" s="12" t="str">
        <f t="shared" si="112"/>
        <v/>
      </c>
      <c r="FV60" s="12" t="str">
        <f t="shared" si="113"/>
        <v/>
      </c>
      <c r="FW60" s="12" t="str">
        <f t="shared" si="114"/>
        <v/>
      </c>
      <c r="FX60" s="12" t="str">
        <f t="shared" si="115"/>
        <v/>
      </c>
      <c r="FY60" s="12" t="str">
        <f t="shared" si="116"/>
        <v/>
      </c>
      <c r="FZ60" s="12" t="str">
        <f t="shared" si="117"/>
        <v/>
      </c>
      <c r="GA60" s="12" t="str">
        <f t="shared" si="118"/>
        <v/>
      </c>
      <c r="GB60" s="12" t="str">
        <f t="shared" si="119"/>
        <v/>
      </c>
      <c r="GC60" s="12" t="str">
        <f t="shared" si="120"/>
        <v/>
      </c>
      <c r="GD60" s="12" t="str">
        <f t="shared" si="121"/>
        <v/>
      </c>
      <c r="GE60" s="12" t="str">
        <f t="shared" si="122"/>
        <v/>
      </c>
    </row>
    <row r="61" spans="1:187" x14ac:dyDescent="0.25">
      <c r="A61" t="str">
        <f>Data!B67</f>
        <v/>
      </c>
      <c r="B61" s="12" t="str">
        <f t="shared" si="2"/>
        <v/>
      </c>
      <c r="C61" s="12" t="str">
        <f>IFERROR(IF(Data!B67="","",VLOOKUP(B61,Data!$A$8:$DX$107,3,FALSE)),"")</f>
        <v/>
      </c>
      <c r="D61" s="12" t="str">
        <f>IFERROR(IF($A61="","",VLOOKUP($B61,Data!$A$8:$DX$107,64+D$1,FALSE)),"")</f>
        <v/>
      </c>
      <c r="E61" s="12" t="str">
        <f>IFERROR(IF($A61="","",VLOOKUP($B61,Data!$A$8:$DX$107,64+E$1,FALSE)),"")</f>
        <v/>
      </c>
      <c r="F61" s="12" t="str">
        <f>IFERROR(IF($A61="","",VLOOKUP($B61,Data!$A$8:$DX$107,64+F$1,FALSE)),"")</f>
        <v/>
      </c>
      <c r="G61" s="12" t="str">
        <f>IFERROR(IF($A61="","",VLOOKUP($B61,Data!$A$8:$DX$107,64+G$1,FALSE)),"")</f>
        <v/>
      </c>
      <c r="H61" s="12" t="str">
        <f>IFERROR(IF($A61="","",VLOOKUP($B61,Data!$A$8:$DX$107,64+H$1,FALSE)),"")</f>
        <v/>
      </c>
      <c r="I61" s="12" t="str">
        <f>IFERROR(IF($A61="","",VLOOKUP($B61,Data!$A$8:$DX$107,64+I$1,FALSE)),"")</f>
        <v/>
      </c>
      <c r="J61" s="12" t="str">
        <f>IFERROR(IF($A61="","",VLOOKUP($B61,Data!$A$8:$DX$107,64+J$1,FALSE)),"")</f>
        <v/>
      </c>
      <c r="K61" s="12" t="str">
        <f>IFERROR(IF($A61="","",VLOOKUP($B61,Data!$A$8:$DX$107,64+K$1,FALSE)),"")</f>
        <v/>
      </c>
      <c r="L61" s="12" t="str">
        <f>IFERROR(IF($A61="","",VLOOKUP($B61,Data!$A$8:$DX$107,64+L$1,FALSE)),"")</f>
        <v/>
      </c>
      <c r="M61" s="12" t="str">
        <f>IFERROR(IF($A61="","",VLOOKUP($B61,Data!$A$8:$DX$107,64+M$1,FALSE)),"")</f>
        <v/>
      </c>
      <c r="N61" s="12" t="str">
        <f>IFERROR(IF($A61="","",VLOOKUP($B61,Data!$A$8:$DX$107,64+N$1,FALSE)),"")</f>
        <v/>
      </c>
      <c r="O61" s="12" t="str">
        <f>IFERROR(IF($A61="","",VLOOKUP($B61,Data!$A$8:$DX$107,64+O$1,FALSE)),"")</f>
        <v/>
      </c>
      <c r="P61" s="12" t="str">
        <f>IFERROR(IF($A61="","",VLOOKUP($B61,Data!$A$8:$DX$107,64+P$1,FALSE)),"")</f>
        <v/>
      </c>
      <c r="Q61" s="12" t="str">
        <f>IFERROR(IF($A61="","",VLOOKUP($B61,Data!$A$8:$DX$107,64+Q$1,FALSE)),"")</f>
        <v/>
      </c>
      <c r="R61" s="12" t="str">
        <f>IFERROR(IF($A61="","",VLOOKUP($B61,Data!$A$8:$DX$107,64+R$1,FALSE)),"")</f>
        <v/>
      </c>
      <c r="S61" s="12" t="str">
        <f>IFERROR(IF($A61="","",VLOOKUP($B61,Data!$A$8:$DX$107,64+S$1,FALSE)),"")</f>
        <v/>
      </c>
      <c r="T61" s="12" t="str">
        <f>IFERROR(IF($A61="","",VLOOKUP($B61,Data!$A$8:$DX$107,64+T$1,FALSE)),"")</f>
        <v/>
      </c>
      <c r="U61" s="12" t="str">
        <f>IFERROR(IF($A61="","",VLOOKUP($B61,Data!$A$8:$DX$107,64+U$1,FALSE)),"")</f>
        <v/>
      </c>
      <c r="V61" s="12" t="str">
        <f>IFERROR(IF($A61="","",VLOOKUP($B61,Data!$A$8:$DX$107,64+V$1,FALSE)),"")</f>
        <v/>
      </c>
      <c r="W61" s="12" t="str">
        <f>IFERROR(IF($A61="","",VLOOKUP($B61,Data!$A$8:$DX$107,64+W$1,FALSE)),"")</f>
        <v/>
      </c>
      <c r="X61" s="12" t="str">
        <f>IFERROR(IF($A61="","",VLOOKUP($B61,Data!$A$8:$DX$107,64+X$1,FALSE)),"")</f>
        <v/>
      </c>
      <c r="Y61" s="12" t="str">
        <f>IFERROR(IF($A61="","",VLOOKUP($B61,Data!$A$8:$DX$107,64+Y$1,FALSE)),"")</f>
        <v/>
      </c>
      <c r="Z61" s="12" t="str">
        <f>IFERROR(IF($A61="","",VLOOKUP($B61,Data!$A$8:$DX$107,64+Z$1,FALSE)),"")</f>
        <v/>
      </c>
      <c r="AA61" s="12" t="str">
        <f>IFERROR(IF($A61="","",VLOOKUP($B61,Data!$A$8:$DX$107,64+AA$1,FALSE)),"")</f>
        <v/>
      </c>
      <c r="AB61" s="12" t="str">
        <f>IFERROR(IF($A61="","",VLOOKUP($B61,Data!$A$8:$DX$107,64+AB$1,FALSE)),"")</f>
        <v/>
      </c>
      <c r="AC61" s="12" t="str">
        <f>IFERROR(IF($A61="","",VLOOKUP($B61,Data!$A$8:$DX$107,64+AC$1,FALSE)),"")</f>
        <v/>
      </c>
      <c r="AD61" s="12" t="str">
        <f>IFERROR(IF($A61="","",VLOOKUP($B61,Data!$A$8:$DX$107,64+AD$1,FALSE)),"")</f>
        <v/>
      </c>
      <c r="AE61" s="12" t="str">
        <f>IFERROR(IF($A61="","",VLOOKUP($B61,Data!$A$8:$DX$107,64+AE$1,FALSE)),"")</f>
        <v/>
      </c>
      <c r="AF61" s="12" t="str">
        <f>IFERROR(IF($A61="","",VLOOKUP($B61,Data!$A$8:$DX$107,64+AF$1,FALSE)),"")</f>
        <v/>
      </c>
      <c r="AG61" s="12" t="str">
        <f>IFERROR(IF($A61="","",VLOOKUP($B61,Data!$A$8:$DX$107,64+AG$1,FALSE)),"")</f>
        <v/>
      </c>
      <c r="AH61" s="12" t="str">
        <f>IFERROR(IF($A61="","",VLOOKUP($B61,Data!$A$8:$DX$107,64+AH$1,FALSE)),"")</f>
        <v/>
      </c>
      <c r="AI61" s="12" t="str">
        <f>IFERROR(IF($A61="","",VLOOKUP($B61,Data!$A$8:$DX$107,64+AI$1,FALSE)),"")</f>
        <v/>
      </c>
      <c r="AJ61" s="12" t="str">
        <f>IFERROR(IF($A61="","",VLOOKUP($B61,Data!$A$8:$DX$107,64+AJ$1,FALSE)),"")</f>
        <v/>
      </c>
      <c r="AK61" s="12" t="str">
        <f>IFERROR(IF($A61="","",VLOOKUP($B61,Data!$A$8:$DX$107,64+AK$1,FALSE)),"")</f>
        <v/>
      </c>
      <c r="AL61" s="12" t="str">
        <f>IFERROR(IF($A61="","",VLOOKUP($B61,Data!$A$8:$DX$107,64+AL$1,FALSE)),"")</f>
        <v/>
      </c>
      <c r="AM61" s="12" t="str">
        <f>IFERROR(IF($A61="","",VLOOKUP($B61,Data!$A$8:$DX$107,64+AM$1,FALSE)),"")</f>
        <v/>
      </c>
      <c r="AN61" s="12" t="str">
        <f>IFERROR(IF($A61="","",VLOOKUP($B61,Data!$A$8:$DX$107,64+AN$1,FALSE)),"")</f>
        <v/>
      </c>
      <c r="AO61" s="12" t="str">
        <f>IFERROR(IF($A61="","",VLOOKUP($B61,Data!$A$8:$DX$107,64+AO$1,FALSE)),"")</f>
        <v/>
      </c>
      <c r="AP61" s="12" t="str">
        <f>IFERROR(IF($A61="","",VLOOKUP($B61,Data!$A$8:$DX$107,64+AP$1,FALSE)),"")</f>
        <v/>
      </c>
      <c r="AQ61" s="12" t="str">
        <f>IFERROR(IF($A61="","",VLOOKUP($B61,Data!$A$8:$DX$107,64+AQ$1,FALSE)),"")</f>
        <v/>
      </c>
      <c r="AR61" s="12" t="str">
        <f>IFERROR(IF($A61="","",VLOOKUP($B61,Data!$A$8:$DX$107,64+AR$1,FALSE)),"")</f>
        <v/>
      </c>
      <c r="AS61" s="12" t="str">
        <f>IFERROR(IF($A61="","",VLOOKUP($B61,Data!$A$8:$DX$107,64+AS$1,FALSE)),"")</f>
        <v/>
      </c>
      <c r="AT61" s="12" t="str">
        <f>IFERROR(IF($A61="","",VLOOKUP($B61,Data!$A$8:$DX$107,64+AT$1,FALSE)),"")</f>
        <v/>
      </c>
      <c r="AU61" s="12" t="str">
        <f>IFERROR(IF($A61="","",VLOOKUP($B61,Data!$A$8:$DX$107,64+AU$1,FALSE)),"")</f>
        <v/>
      </c>
      <c r="AV61" s="12" t="str">
        <f>IFERROR(IF($A61="","",VLOOKUP($B61,Data!$A$8:$DX$107,64+AV$1,FALSE)),"")</f>
        <v/>
      </c>
      <c r="AW61" s="12" t="str">
        <f>IFERROR(IF($A61="","",VLOOKUP($B61,Data!$A$8:$DX$107,64+AW$1,FALSE)),"")</f>
        <v/>
      </c>
      <c r="AX61" s="12" t="str">
        <f>IFERROR(IF($A61="","",VLOOKUP($B61,Data!$A$8:$DX$107,64+AX$1,FALSE)),"")</f>
        <v/>
      </c>
      <c r="AY61" s="12" t="str">
        <f>IFERROR(IF($A61="","",VLOOKUP($B61,Data!$A$8:$DX$107,64+AY$1,FALSE)),"")</f>
        <v/>
      </c>
      <c r="AZ61" s="12" t="str">
        <f>IFERROR(IF($A61="","",VLOOKUP($B61,Data!$A$8:$DX$107,64+AZ$1,FALSE)),"")</f>
        <v/>
      </c>
      <c r="BA61" s="12" t="str">
        <f>IFERROR(IF($A61="","",VLOOKUP($B61,Data!$A$8:$DX$107,64+BA$1,FALSE)),"")</f>
        <v/>
      </c>
      <c r="BB61" s="12" t="str">
        <f>IFERROR(IF($A61="","",VLOOKUP($B61,Data!$A$8:$DX$107,64+BB$1,FALSE)),"")</f>
        <v/>
      </c>
      <c r="BC61" s="12" t="str">
        <f>IFERROR(IF($A61="","",VLOOKUP($B61,Data!$A$8:$DX$107,64+BC$1,FALSE)),"")</f>
        <v/>
      </c>
      <c r="BD61" s="12" t="str">
        <f>IFERROR(IF($A61="","",VLOOKUP($B61,Data!$A$8:$DX$107,64+BD$1,FALSE)),"")</f>
        <v/>
      </c>
      <c r="BE61" s="12" t="str">
        <f>IFERROR(IF($A61="","",VLOOKUP($B61,Data!$A$8:$DX$107,64+BE$1,FALSE)),"")</f>
        <v/>
      </c>
      <c r="BF61" s="12" t="str">
        <f>IFERROR(IF($A61="","",VLOOKUP($B61,Data!$A$8:$DX$107,64+BF$1,FALSE)),"")</f>
        <v/>
      </c>
      <c r="BG61" s="12" t="str">
        <f>IFERROR(IF($A61="","",VLOOKUP($B61,Data!$A$8:$DX$107,64+BG$1,FALSE)),"")</f>
        <v/>
      </c>
      <c r="BH61" s="12" t="str">
        <f>IFERROR(IF($A61="","",VLOOKUP($B61,Data!$A$8:$DX$107,64+BH$1,FALSE)),"")</f>
        <v/>
      </c>
      <c r="BI61" s="12" t="str">
        <f>IFERROR(IF($A61="","",VLOOKUP($B61,Data!$A$8:$DX$107,64+BI$1,FALSE)),"")</f>
        <v/>
      </c>
      <c r="BJ61" s="12" t="str">
        <f>IFERROR(IF($A61="","",VLOOKUP($B61,Data!$A$8:$DX$107,64+BJ$1,FALSE)),"")</f>
        <v/>
      </c>
      <c r="BK61" s="12" t="str">
        <f>IFERROR(IF($A61="","",VLOOKUP($B61,Data!$A$8:$DX$107,64+BK$1,FALSE)),"")</f>
        <v/>
      </c>
      <c r="BL61" s="12" t="str">
        <f>IFERROR(IF($A61="","",VLOOKUP($B61,Data!$A$8:$DX$107,125,FALSE)),"")</f>
        <v/>
      </c>
      <c r="BM61" s="12" t="str">
        <f>IFERROR(IF($A61="","",VLOOKUP($B61,Data!$A$8:$DX$107,126,FALSE)),"")</f>
        <v/>
      </c>
      <c r="BN61" s="31" t="str">
        <f>IFERROR(IF($A61="","",VLOOKUP($B61,Data!$A$8:$DX$107,127,FALSE)),"")</f>
        <v/>
      </c>
      <c r="BO61" s="12" t="str">
        <f>IF(A61="","",IF(B61&lt;=Registrasi!$E$7/2,"Atas",IF(B61&gt;(Registrasi!$E$7+1)/2,"Bawah","Tengah")))</f>
        <v/>
      </c>
      <c r="BP61" s="12" t="str">
        <f t="shared" si="3"/>
        <v/>
      </c>
      <c r="BQ61" s="12" t="str">
        <f t="shared" si="4"/>
        <v/>
      </c>
      <c r="BR61" s="12" t="str">
        <f t="shared" si="5"/>
        <v/>
      </c>
      <c r="BS61" s="12" t="str">
        <f t="shared" si="6"/>
        <v/>
      </c>
      <c r="BT61" s="12" t="str">
        <f t="shared" si="7"/>
        <v/>
      </c>
      <c r="BU61" s="12" t="str">
        <f t="shared" si="8"/>
        <v/>
      </c>
      <c r="BV61" s="12" t="str">
        <f t="shared" si="9"/>
        <v/>
      </c>
      <c r="BW61" s="12" t="str">
        <f t="shared" si="10"/>
        <v/>
      </c>
      <c r="BX61" s="12" t="str">
        <f t="shared" si="11"/>
        <v/>
      </c>
      <c r="BY61" s="12" t="str">
        <f t="shared" si="12"/>
        <v/>
      </c>
      <c r="BZ61" s="12" t="str">
        <f t="shared" si="13"/>
        <v/>
      </c>
      <c r="CA61" s="12" t="str">
        <f t="shared" si="14"/>
        <v/>
      </c>
      <c r="CB61" s="12" t="str">
        <f t="shared" si="15"/>
        <v/>
      </c>
      <c r="CC61" s="12" t="str">
        <f t="shared" si="16"/>
        <v/>
      </c>
      <c r="CD61" s="12" t="str">
        <f t="shared" si="17"/>
        <v/>
      </c>
      <c r="CE61" s="12" t="str">
        <f t="shared" si="18"/>
        <v/>
      </c>
      <c r="CF61" s="12" t="str">
        <f t="shared" si="19"/>
        <v/>
      </c>
      <c r="CG61" s="12" t="str">
        <f t="shared" si="20"/>
        <v/>
      </c>
      <c r="CH61" s="12" t="str">
        <f t="shared" si="21"/>
        <v/>
      </c>
      <c r="CI61" s="12" t="str">
        <f t="shared" si="22"/>
        <v/>
      </c>
      <c r="CJ61" s="12" t="str">
        <f t="shared" si="23"/>
        <v/>
      </c>
      <c r="CK61" s="12" t="str">
        <f t="shared" si="24"/>
        <v/>
      </c>
      <c r="CL61" s="12" t="str">
        <f t="shared" si="25"/>
        <v/>
      </c>
      <c r="CM61" s="12" t="str">
        <f t="shared" si="26"/>
        <v/>
      </c>
      <c r="CN61" s="12" t="str">
        <f t="shared" si="27"/>
        <v/>
      </c>
      <c r="CO61" s="12" t="str">
        <f t="shared" si="28"/>
        <v/>
      </c>
      <c r="CP61" s="12" t="str">
        <f t="shared" si="29"/>
        <v/>
      </c>
      <c r="CQ61" s="12" t="str">
        <f t="shared" si="30"/>
        <v/>
      </c>
      <c r="CR61" s="12" t="str">
        <f t="shared" si="31"/>
        <v/>
      </c>
      <c r="CS61" s="12" t="str">
        <f t="shared" si="32"/>
        <v/>
      </c>
      <c r="CT61" s="12" t="str">
        <f t="shared" si="33"/>
        <v/>
      </c>
      <c r="CU61" s="12" t="str">
        <f t="shared" si="34"/>
        <v/>
      </c>
      <c r="CV61" s="12" t="str">
        <f t="shared" si="35"/>
        <v/>
      </c>
      <c r="CW61" s="12" t="str">
        <f t="shared" si="36"/>
        <v/>
      </c>
      <c r="CX61" s="12" t="str">
        <f t="shared" si="37"/>
        <v/>
      </c>
      <c r="CY61" s="12" t="str">
        <f t="shared" si="38"/>
        <v/>
      </c>
      <c r="CZ61" s="12" t="str">
        <f t="shared" si="39"/>
        <v/>
      </c>
      <c r="DA61" s="12" t="str">
        <f t="shared" si="40"/>
        <v/>
      </c>
      <c r="DB61" s="12" t="str">
        <f t="shared" si="41"/>
        <v/>
      </c>
      <c r="DC61" s="12" t="str">
        <f t="shared" si="42"/>
        <v/>
      </c>
      <c r="DD61" s="12" t="str">
        <f t="shared" si="43"/>
        <v/>
      </c>
      <c r="DE61" s="12" t="str">
        <f t="shared" si="44"/>
        <v/>
      </c>
      <c r="DF61" s="12" t="str">
        <f t="shared" si="45"/>
        <v/>
      </c>
      <c r="DG61" s="12" t="str">
        <f t="shared" si="46"/>
        <v/>
      </c>
      <c r="DH61" s="12" t="str">
        <f t="shared" si="47"/>
        <v/>
      </c>
      <c r="DI61" s="12" t="str">
        <f t="shared" si="48"/>
        <v/>
      </c>
      <c r="DJ61" s="12" t="str">
        <f t="shared" si="49"/>
        <v/>
      </c>
      <c r="DK61" s="12" t="str">
        <f t="shared" si="50"/>
        <v/>
      </c>
      <c r="DL61" s="12" t="str">
        <f t="shared" si="51"/>
        <v/>
      </c>
      <c r="DM61" s="12" t="str">
        <f t="shared" si="52"/>
        <v/>
      </c>
      <c r="DN61" s="12" t="str">
        <f t="shared" si="53"/>
        <v/>
      </c>
      <c r="DO61" s="12" t="str">
        <f t="shared" si="54"/>
        <v/>
      </c>
      <c r="DP61" s="12" t="str">
        <f t="shared" si="55"/>
        <v/>
      </c>
      <c r="DQ61" s="12" t="str">
        <f t="shared" si="56"/>
        <v/>
      </c>
      <c r="DR61" s="12" t="str">
        <f t="shared" si="57"/>
        <v/>
      </c>
      <c r="DS61" s="12" t="str">
        <f t="shared" si="58"/>
        <v/>
      </c>
      <c r="DT61" s="12" t="str">
        <f t="shared" si="59"/>
        <v/>
      </c>
      <c r="DU61" s="12" t="str">
        <f t="shared" si="60"/>
        <v/>
      </c>
      <c r="DV61" s="12" t="str">
        <f t="shared" si="61"/>
        <v/>
      </c>
      <c r="DW61" s="12" t="str">
        <f t="shared" si="62"/>
        <v/>
      </c>
      <c r="DX61" s="12" t="str">
        <f t="shared" si="63"/>
        <v/>
      </c>
      <c r="DY61" s="12" t="str">
        <f t="shared" si="64"/>
        <v/>
      </c>
      <c r="DZ61" s="12" t="str">
        <f t="shared" si="65"/>
        <v/>
      </c>
      <c r="EA61" s="12" t="str">
        <f t="shared" si="66"/>
        <v/>
      </c>
      <c r="EB61" s="12" t="str">
        <f t="shared" si="67"/>
        <v/>
      </c>
      <c r="EC61" s="12" t="str">
        <f t="shared" si="68"/>
        <v/>
      </c>
      <c r="ED61" s="12" t="str">
        <f t="shared" si="69"/>
        <v/>
      </c>
      <c r="EE61" s="12" t="str">
        <f t="shared" si="70"/>
        <v/>
      </c>
      <c r="EF61" s="12" t="str">
        <f t="shared" si="71"/>
        <v/>
      </c>
      <c r="EG61" s="12" t="str">
        <f t="shared" si="72"/>
        <v/>
      </c>
      <c r="EH61" s="12" t="str">
        <f t="shared" si="73"/>
        <v/>
      </c>
      <c r="EI61" s="12" t="str">
        <f t="shared" si="74"/>
        <v/>
      </c>
      <c r="EJ61" s="12" t="str">
        <f t="shared" si="75"/>
        <v/>
      </c>
      <c r="EK61" s="12" t="str">
        <f t="shared" si="76"/>
        <v/>
      </c>
      <c r="EL61" s="12" t="str">
        <f t="shared" si="77"/>
        <v/>
      </c>
      <c r="EM61" s="12" t="str">
        <f t="shared" si="78"/>
        <v/>
      </c>
      <c r="EN61" s="12" t="str">
        <f t="shared" si="79"/>
        <v/>
      </c>
      <c r="EO61" s="12" t="str">
        <f t="shared" si="80"/>
        <v/>
      </c>
      <c r="EP61" s="12" t="str">
        <f t="shared" si="81"/>
        <v/>
      </c>
      <c r="EQ61" s="12" t="str">
        <f t="shared" si="82"/>
        <v/>
      </c>
      <c r="ER61" s="12" t="str">
        <f t="shared" si="83"/>
        <v/>
      </c>
      <c r="ES61" s="12" t="str">
        <f t="shared" si="84"/>
        <v/>
      </c>
      <c r="ET61" s="12" t="str">
        <f t="shared" si="85"/>
        <v/>
      </c>
      <c r="EU61" s="12" t="str">
        <f t="shared" si="86"/>
        <v/>
      </c>
      <c r="EV61" s="12" t="str">
        <f t="shared" si="87"/>
        <v/>
      </c>
      <c r="EW61" s="12" t="str">
        <f t="shared" si="88"/>
        <v/>
      </c>
      <c r="EX61" s="12" t="str">
        <f t="shared" si="89"/>
        <v/>
      </c>
      <c r="EY61" s="12" t="str">
        <f t="shared" si="90"/>
        <v/>
      </c>
      <c r="EZ61" s="12" t="str">
        <f t="shared" si="91"/>
        <v/>
      </c>
      <c r="FA61" s="12" t="str">
        <f t="shared" si="92"/>
        <v/>
      </c>
      <c r="FB61" s="12" t="str">
        <f t="shared" si="93"/>
        <v/>
      </c>
      <c r="FC61" s="12" t="str">
        <f t="shared" si="94"/>
        <v/>
      </c>
      <c r="FD61" s="12" t="str">
        <f t="shared" si="95"/>
        <v/>
      </c>
      <c r="FE61" s="12" t="str">
        <f t="shared" si="96"/>
        <v/>
      </c>
      <c r="FF61" s="12" t="str">
        <f t="shared" si="97"/>
        <v/>
      </c>
      <c r="FG61" s="12" t="str">
        <f t="shared" si="98"/>
        <v/>
      </c>
      <c r="FH61" s="12" t="str">
        <f t="shared" si="99"/>
        <v/>
      </c>
      <c r="FI61" s="12" t="str">
        <f t="shared" si="100"/>
        <v/>
      </c>
      <c r="FJ61" s="12" t="str">
        <f t="shared" si="101"/>
        <v/>
      </c>
      <c r="FK61" s="12" t="str">
        <f t="shared" si="102"/>
        <v/>
      </c>
      <c r="FL61" s="12" t="str">
        <f t="shared" si="103"/>
        <v/>
      </c>
      <c r="FM61" s="12" t="str">
        <f t="shared" si="104"/>
        <v/>
      </c>
      <c r="FN61" s="12" t="str">
        <f t="shared" si="105"/>
        <v/>
      </c>
      <c r="FO61" s="12" t="str">
        <f t="shared" si="106"/>
        <v/>
      </c>
      <c r="FP61" s="12" t="str">
        <f t="shared" si="107"/>
        <v/>
      </c>
      <c r="FQ61" s="12" t="str">
        <f t="shared" si="108"/>
        <v/>
      </c>
      <c r="FR61" s="12" t="str">
        <f t="shared" si="109"/>
        <v/>
      </c>
      <c r="FS61" s="12" t="str">
        <f t="shared" si="110"/>
        <v/>
      </c>
      <c r="FT61" s="12" t="str">
        <f t="shared" si="111"/>
        <v/>
      </c>
      <c r="FU61" s="12" t="str">
        <f t="shared" si="112"/>
        <v/>
      </c>
      <c r="FV61" s="12" t="str">
        <f t="shared" si="113"/>
        <v/>
      </c>
      <c r="FW61" s="12" t="str">
        <f t="shared" si="114"/>
        <v/>
      </c>
      <c r="FX61" s="12" t="str">
        <f t="shared" si="115"/>
        <v/>
      </c>
      <c r="FY61" s="12" t="str">
        <f t="shared" si="116"/>
        <v/>
      </c>
      <c r="FZ61" s="12" t="str">
        <f t="shared" si="117"/>
        <v/>
      </c>
      <c r="GA61" s="12" t="str">
        <f t="shared" si="118"/>
        <v/>
      </c>
      <c r="GB61" s="12" t="str">
        <f t="shared" si="119"/>
        <v/>
      </c>
      <c r="GC61" s="12" t="str">
        <f t="shared" si="120"/>
        <v/>
      </c>
      <c r="GD61" s="12" t="str">
        <f t="shared" si="121"/>
        <v/>
      </c>
      <c r="GE61" s="12" t="str">
        <f t="shared" si="122"/>
        <v/>
      </c>
    </row>
    <row r="62" spans="1:187" x14ac:dyDescent="0.25">
      <c r="A62" t="str">
        <f>Data!B68</f>
        <v/>
      </c>
      <c r="B62" s="12" t="str">
        <f t="shared" si="2"/>
        <v/>
      </c>
      <c r="C62" s="12" t="str">
        <f>IFERROR(IF(Data!B68="","",VLOOKUP(B62,Data!$A$8:$DX$107,3,FALSE)),"")</f>
        <v/>
      </c>
      <c r="D62" s="12" t="str">
        <f>IFERROR(IF($A62="","",VLOOKUP($B62,Data!$A$8:$DX$107,64+D$1,FALSE)),"")</f>
        <v/>
      </c>
      <c r="E62" s="12" t="str">
        <f>IFERROR(IF($A62="","",VLOOKUP($B62,Data!$A$8:$DX$107,64+E$1,FALSE)),"")</f>
        <v/>
      </c>
      <c r="F62" s="12" t="str">
        <f>IFERROR(IF($A62="","",VLOOKUP($B62,Data!$A$8:$DX$107,64+F$1,FALSE)),"")</f>
        <v/>
      </c>
      <c r="G62" s="12" t="str">
        <f>IFERROR(IF($A62="","",VLOOKUP($B62,Data!$A$8:$DX$107,64+G$1,FALSE)),"")</f>
        <v/>
      </c>
      <c r="H62" s="12" t="str">
        <f>IFERROR(IF($A62="","",VLOOKUP($B62,Data!$A$8:$DX$107,64+H$1,FALSE)),"")</f>
        <v/>
      </c>
      <c r="I62" s="12" t="str">
        <f>IFERROR(IF($A62="","",VLOOKUP($B62,Data!$A$8:$DX$107,64+I$1,FALSE)),"")</f>
        <v/>
      </c>
      <c r="J62" s="12" t="str">
        <f>IFERROR(IF($A62="","",VLOOKUP($B62,Data!$A$8:$DX$107,64+J$1,FALSE)),"")</f>
        <v/>
      </c>
      <c r="K62" s="12" t="str">
        <f>IFERROR(IF($A62="","",VLOOKUP($B62,Data!$A$8:$DX$107,64+K$1,FALSE)),"")</f>
        <v/>
      </c>
      <c r="L62" s="12" t="str">
        <f>IFERROR(IF($A62="","",VLOOKUP($B62,Data!$A$8:$DX$107,64+L$1,FALSE)),"")</f>
        <v/>
      </c>
      <c r="M62" s="12" t="str">
        <f>IFERROR(IF($A62="","",VLOOKUP($B62,Data!$A$8:$DX$107,64+M$1,FALSE)),"")</f>
        <v/>
      </c>
      <c r="N62" s="12" t="str">
        <f>IFERROR(IF($A62="","",VLOOKUP($B62,Data!$A$8:$DX$107,64+N$1,FALSE)),"")</f>
        <v/>
      </c>
      <c r="O62" s="12" t="str">
        <f>IFERROR(IF($A62="","",VLOOKUP($B62,Data!$A$8:$DX$107,64+O$1,FALSE)),"")</f>
        <v/>
      </c>
      <c r="P62" s="12" t="str">
        <f>IFERROR(IF($A62="","",VLOOKUP($B62,Data!$A$8:$DX$107,64+P$1,FALSE)),"")</f>
        <v/>
      </c>
      <c r="Q62" s="12" t="str">
        <f>IFERROR(IF($A62="","",VLOOKUP($B62,Data!$A$8:$DX$107,64+Q$1,FALSE)),"")</f>
        <v/>
      </c>
      <c r="R62" s="12" t="str">
        <f>IFERROR(IF($A62="","",VLOOKUP($B62,Data!$A$8:$DX$107,64+R$1,FALSE)),"")</f>
        <v/>
      </c>
      <c r="S62" s="12" t="str">
        <f>IFERROR(IF($A62="","",VLOOKUP($B62,Data!$A$8:$DX$107,64+S$1,FALSE)),"")</f>
        <v/>
      </c>
      <c r="T62" s="12" t="str">
        <f>IFERROR(IF($A62="","",VLOOKUP($B62,Data!$A$8:$DX$107,64+T$1,FALSE)),"")</f>
        <v/>
      </c>
      <c r="U62" s="12" t="str">
        <f>IFERROR(IF($A62="","",VLOOKUP($B62,Data!$A$8:$DX$107,64+U$1,FALSE)),"")</f>
        <v/>
      </c>
      <c r="V62" s="12" t="str">
        <f>IFERROR(IF($A62="","",VLOOKUP($B62,Data!$A$8:$DX$107,64+V$1,FALSE)),"")</f>
        <v/>
      </c>
      <c r="W62" s="12" t="str">
        <f>IFERROR(IF($A62="","",VLOOKUP($B62,Data!$A$8:$DX$107,64+W$1,FALSE)),"")</f>
        <v/>
      </c>
      <c r="X62" s="12" t="str">
        <f>IFERROR(IF($A62="","",VLOOKUP($B62,Data!$A$8:$DX$107,64+X$1,FALSE)),"")</f>
        <v/>
      </c>
      <c r="Y62" s="12" t="str">
        <f>IFERROR(IF($A62="","",VLOOKUP($B62,Data!$A$8:$DX$107,64+Y$1,FALSE)),"")</f>
        <v/>
      </c>
      <c r="Z62" s="12" t="str">
        <f>IFERROR(IF($A62="","",VLOOKUP($B62,Data!$A$8:$DX$107,64+Z$1,FALSE)),"")</f>
        <v/>
      </c>
      <c r="AA62" s="12" t="str">
        <f>IFERROR(IF($A62="","",VLOOKUP($B62,Data!$A$8:$DX$107,64+AA$1,FALSE)),"")</f>
        <v/>
      </c>
      <c r="AB62" s="12" t="str">
        <f>IFERROR(IF($A62="","",VLOOKUP($B62,Data!$A$8:$DX$107,64+AB$1,FALSE)),"")</f>
        <v/>
      </c>
      <c r="AC62" s="12" t="str">
        <f>IFERROR(IF($A62="","",VLOOKUP($B62,Data!$A$8:$DX$107,64+AC$1,FALSE)),"")</f>
        <v/>
      </c>
      <c r="AD62" s="12" t="str">
        <f>IFERROR(IF($A62="","",VLOOKUP($B62,Data!$A$8:$DX$107,64+AD$1,FALSE)),"")</f>
        <v/>
      </c>
      <c r="AE62" s="12" t="str">
        <f>IFERROR(IF($A62="","",VLOOKUP($B62,Data!$A$8:$DX$107,64+AE$1,FALSE)),"")</f>
        <v/>
      </c>
      <c r="AF62" s="12" t="str">
        <f>IFERROR(IF($A62="","",VLOOKUP($B62,Data!$A$8:$DX$107,64+AF$1,FALSE)),"")</f>
        <v/>
      </c>
      <c r="AG62" s="12" t="str">
        <f>IFERROR(IF($A62="","",VLOOKUP($B62,Data!$A$8:$DX$107,64+AG$1,FALSE)),"")</f>
        <v/>
      </c>
      <c r="AH62" s="12" t="str">
        <f>IFERROR(IF($A62="","",VLOOKUP($B62,Data!$A$8:$DX$107,64+AH$1,FALSE)),"")</f>
        <v/>
      </c>
      <c r="AI62" s="12" t="str">
        <f>IFERROR(IF($A62="","",VLOOKUP($B62,Data!$A$8:$DX$107,64+AI$1,FALSE)),"")</f>
        <v/>
      </c>
      <c r="AJ62" s="12" t="str">
        <f>IFERROR(IF($A62="","",VLOOKUP($B62,Data!$A$8:$DX$107,64+AJ$1,FALSE)),"")</f>
        <v/>
      </c>
      <c r="AK62" s="12" t="str">
        <f>IFERROR(IF($A62="","",VLOOKUP($B62,Data!$A$8:$DX$107,64+AK$1,FALSE)),"")</f>
        <v/>
      </c>
      <c r="AL62" s="12" t="str">
        <f>IFERROR(IF($A62="","",VLOOKUP($B62,Data!$A$8:$DX$107,64+AL$1,FALSE)),"")</f>
        <v/>
      </c>
      <c r="AM62" s="12" t="str">
        <f>IFERROR(IF($A62="","",VLOOKUP($B62,Data!$A$8:$DX$107,64+AM$1,FALSE)),"")</f>
        <v/>
      </c>
      <c r="AN62" s="12" t="str">
        <f>IFERROR(IF($A62="","",VLOOKUP($B62,Data!$A$8:$DX$107,64+AN$1,FALSE)),"")</f>
        <v/>
      </c>
      <c r="AO62" s="12" t="str">
        <f>IFERROR(IF($A62="","",VLOOKUP($B62,Data!$A$8:$DX$107,64+AO$1,FALSE)),"")</f>
        <v/>
      </c>
      <c r="AP62" s="12" t="str">
        <f>IFERROR(IF($A62="","",VLOOKUP($B62,Data!$A$8:$DX$107,64+AP$1,FALSE)),"")</f>
        <v/>
      </c>
      <c r="AQ62" s="12" t="str">
        <f>IFERROR(IF($A62="","",VLOOKUP($B62,Data!$A$8:$DX$107,64+AQ$1,FALSE)),"")</f>
        <v/>
      </c>
      <c r="AR62" s="12" t="str">
        <f>IFERROR(IF($A62="","",VLOOKUP($B62,Data!$A$8:$DX$107,64+AR$1,FALSE)),"")</f>
        <v/>
      </c>
      <c r="AS62" s="12" t="str">
        <f>IFERROR(IF($A62="","",VLOOKUP($B62,Data!$A$8:$DX$107,64+AS$1,FALSE)),"")</f>
        <v/>
      </c>
      <c r="AT62" s="12" t="str">
        <f>IFERROR(IF($A62="","",VLOOKUP($B62,Data!$A$8:$DX$107,64+AT$1,FALSE)),"")</f>
        <v/>
      </c>
      <c r="AU62" s="12" t="str">
        <f>IFERROR(IF($A62="","",VLOOKUP($B62,Data!$A$8:$DX$107,64+AU$1,FALSE)),"")</f>
        <v/>
      </c>
      <c r="AV62" s="12" t="str">
        <f>IFERROR(IF($A62="","",VLOOKUP($B62,Data!$A$8:$DX$107,64+AV$1,FALSE)),"")</f>
        <v/>
      </c>
      <c r="AW62" s="12" t="str">
        <f>IFERROR(IF($A62="","",VLOOKUP($B62,Data!$A$8:$DX$107,64+AW$1,FALSE)),"")</f>
        <v/>
      </c>
      <c r="AX62" s="12" t="str">
        <f>IFERROR(IF($A62="","",VLOOKUP($B62,Data!$A$8:$DX$107,64+AX$1,FALSE)),"")</f>
        <v/>
      </c>
      <c r="AY62" s="12" t="str">
        <f>IFERROR(IF($A62="","",VLOOKUP($B62,Data!$A$8:$DX$107,64+AY$1,FALSE)),"")</f>
        <v/>
      </c>
      <c r="AZ62" s="12" t="str">
        <f>IFERROR(IF($A62="","",VLOOKUP($B62,Data!$A$8:$DX$107,64+AZ$1,FALSE)),"")</f>
        <v/>
      </c>
      <c r="BA62" s="12" t="str">
        <f>IFERROR(IF($A62="","",VLOOKUP($B62,Data!$A$8:$DX$107,64+BA$1,FALSE)),"")</f>
        <v/>
      </c>
      <c r="BB62" s="12" t="str">
        <f>IFERROR(IF($A62="","",VLOOKUP($B62,Data!$A$8:$DX$107,64+BB$1,FALSE)),"")</f>
        <v/>
      </c>
      <c r="BC62" s="12" t="str">
        <f>IFERROR(IF($A62="","",VLOOKUP($B62,Data!$A$8:$DX$107,64+BC$1,FALSE)),"")</f>
        <v/>
      </c>
      <c r="BD62" s="12" t="str">
        <f>IFERROR(IF($A62="","",VLOOKUP($B62,Data!$A$8:$DX$107,64+BD$1,FALSE)),"")</f>
        <v/>
      </c>
      <c r="BE62" s="12" t="str">
        <f>IFERROR(IF($A62="","",VLOOKUP($B62,Data!$A$8:$DX$107,64+BE$1,FALSE)),"")</f>
        <v/>
      </c>
      <c r="BF62" s="12" t="str">
        <f>IFERROR(IF($A62="","",VLOOKUP($B62,Data!$A$8:$DX$107,64+BF$1,FALSE)),"")</f>
        <v/>
      </c>
      <c r="BG62" s="12" t="str">
        <f>IFERROR(IF($A62="","",VLOOKUP($B62,Data!$A$8:$DX$107,64+BG$1,FALSE)),"")</f>
        <v/>
      </c>
      <c r="BH62" s="12" t="str">
        <f>IFERROR(IF($A62="","",VLOOKUP($B62,Data!$A$8:$DX$107,64+BH$1,FALSE)),"")</f>
        <v/>
      </c>
      <c r="BI62" s="12" t="str">
        <f>IFERROR(IF($A62="","",VLOOKUP($B62,Data!$A$8:$DX$107,64+BI$1,FALSE)),"")</f>
        <v/>
      </c>
      <c r="BJ62" s="12" t="str">
        <f>IFERROR(IF($A62="","",VLOOKUP($B62,Data!$A$8:$DX$107,64+BJ$1,FALSE)),"")</f>
        <v/>
      </c>
      <c r="BK62" s="12" t="str">
        <f>IFERROR(IF($A62="","",VLOOKUP($B62,Data!$A$8:$DX$107,64+BK$1,FALSE)),"")</f>
        <v/>
      </c>
      <c r="BL62" s="12" t="str">
        <f>IFERROR(IF($A62="","",VLOOKUP($B62,Data!$A$8:$DX$107,125,FALSE)),"")</f>
        <v/>
      </c>
      <c r="BM62" s="12" t="str">
        <f>IFERROR(IF($A62="","",VLOOKUP($B62,Data!$A$8:$DX$107,126,FALSE)),"")</f>
        <v/>
      </c>
      <c r="BN62" s="31" t="str">
        <f>IFERROR(IF($A62="","",VLOOKUP($B62,Data!$A$8:$DX$107,127,FALSE)),"")</f>
        <v/>
      </c>
      <c r="BO62" s="12" t="str">
        <f>IF(A62="","",IF(B62&lt;=Registrasi!$E$7/2,"Atas",IF(B62&gt;(Registrasi!$E$7+1)/2,"Bawah","Tengah")))</f>
        <v/>
      </c>
      <c r="BP62" s="12" t="str">
        <f t="shared" si="3"/>
        <v/>
      </c>
      <c r="BQ62" s="12" t="str">
        <f t="shared" si="4"/>
        <v/>
      </c>
      <c r="BR62" s="12" t="str">
        <f t="shared" si="5"/>
        <v/>
      </c>
      <c r="BS62" s="12" t="str">
        <f t="shared" si="6"/>
        <v/>
      </c>
      <c r="BT62" s="12" t="str">
        <f t="shared" si="7"/>
        <v/>
      </c>
      <c r="BU62" s="12" t="str">
        <f t="shared" si="8"/>
        <v/>
      </c>
      <c r="BV62" s="12" t="str">
        <f t="shared" si="9"/>
        <v/>
      </c>
      <c r="BW62" s="12" t="str">
        <f t="shared" si="10"/>
        <v/>
      </c>
      <c r="BX62" s="12" t="str">
        <f t="shared" si="11"/>
        <v/>
      </c>
      <c r="BY62" s="12" t="str">
        <f t="shared" si="12"/>
        <v/>
      </c>
      <c r="BZ62" s="12" t="str">
        <f t="shared" si="13"/>
        <v/>
      </c>
      <c r="CA62" s="12" t="str">
        <f t="shared" si="14"/>
        <v/>
      </c>
      <c r="CB62" s="12" t="str">
        <f t="shared" si="15"/>
        <v/>
      </c>
      <c r="CC62" s="12" t="str">
        <f t="shared" si="16"/>
        <v/>
      </c>
      <c r="CD62" s="12" t="str">
        <f t="shared" si="17"/>
        <v/>
      </c>
      <c r="CE62" s="12" t="str">
        <f t="shared" si="18"/>
        <v/>
      </c>
      <c r="CF62" s="12" t="str">
        <f t="shared" si="19"/>
        <v/>
      </c>
      <c r="CG62" s="12" t="str">
        <f t="shared" si="20"/>
        <v/>
      </c>
      <c r="CH62" s="12" t="str">
        <f t="shared" si="21"/>
        <v/>
      </c>
      <c r="CI62" s="12" t="str">
        <f t="shared" si="22"/>
        <v/>
      </c>
      <c r="CJ62" s="12" t="str">
        <f t="shared" si="23"/>
        <v/>
      </c>
      <c r="CK62" s="12" t="str">
        <f t="shared" si="24"/>
        <v/>
      </c>
      <c r="CL62" s="12" t="str">
        <f t="shared" si="25"/>
        <v/>
      </c>
      <c r="CM62" s="12" t="str">
        <f t="shared" si="26"/>
        <v/>
      </c>
      <c r="CN62" s="12" t="str">
        <f t="shared" si="27"/>
        <v/>
      </c>
      <c r="CO62" s="12" t="str">
        <f t="shared" si="28"/>
        <v/>
      </c>
      <c r="CP62" s="12" t="str">
        <f t="shared" si="29"/>
        <v/>
      </c>
      <c r="CQ62" s="12" t="str">
        <f t="shared" si="30"/>
        <v/>
      </c>
      <c r="CR62" s="12" t="str">
        <f t="shared" si="31"/>
        <v/>
      </c>
      <c r="CS62" s="12" t="str">
        <f t="shared" si="32"/>
        <v/>
      </c>
      <c r="CT62" s="12" t="str">
        <f t="shared" si="33"/>
        <v/>
      </c>
      <c r="CU62" s="12" t="str">
        <f t="shared" si="34"/>
        <v/>
      </c>
      <c r="CV62" s="12" t="str">
        <f t="shared" si="35"/>
        <v/>
      </c>
      <c r="CW62" s="12" t="str">
        <f t="shared" si="36"/>
        <v/>
      </c>
      <c r="CX62" s="12" t="str">
        <f t="shared" si="37"/>
        <v/>
      </c>
      <c r="CY62" s="12" t="str">
        <f t="shared" si="38"/>
        <v/>
      </c>
      <c r="CZ62" s="12" t="str">
        <f t="shared" si="39"/>
        <v/>
      </c>
      <c r="DA62" s="12" t="str">
        <f t="shared" si="40"/>
        <v/>
      </c>
      <c r="DB62" s="12" t="str">
        <f t="shared" si="41"/>
        <v/>
      </c>
      <c r="DC62" s="12" t="str">
        <f t="shared" si="42"/>
        <v/>
      </c>
      <c r="DD62" s="12" t="str">
        <f t="shared" si="43"/>
        <v/>
      </c>
      <c r="DE62" s="12" t="str">
        <f t="shared" si="44"/>
        <v/>
      </c>
      <c r="DF62" s="12" t="str">
        <f t="shared" si="45"/>
        <v/>
      </c>
      <c r="DG62" s="12" t="str">
        <f t="shared" si="46"/>
        <v/>
      </c>
      <c r="DH62" s="12" t="str">
        <f t="shared" si="47"/>
        <v/>
      </c>
      <c r="DI62" s="12" t="str">
        <f t="shared" si="48"/>
        <v/>
      </c>
      <c r="DJ62" s="12" t="str">
        <f t="shared" si="49"/>
        <v/>
      </c>
      <c r="DK62" s="12" t="str">
        <f t="shared" si="50"/>
        <v/>
      </c>
      <c r="DL62" s="12" t="str">
        <f t="shared" si="51"/>
        <v/>
      </c>
      <c r="DM62" s="12" t="str">
        <f t="shared" si="52"/>
        <v/>
      </c>
      <c r="DN62" s="12" t="str">
        <f t="shared" si="53"/>
        <v/>
      </c>
      <c r="DO62" s="12" t="str">
        <f t="shared" si="54"/>
        <v/>
      </c>
      <c r="DP62" s="12" t="str">
        <f t="shared" si="55"/>
        <v/>
      </c>
      <c r="DQ62" s="12" t="str">
        <f t="shared" si="56"/>
        <v/>
      </c>
      <c r="DR62" s="12" t="str">
        <f t="shared" si="57"/>
        <v/>
      </c>
      <c r="DS62" s="12" t="str">
        <f t="shared" si="58"/>
        <v/>
      </c>
      <c r="DT62" s="12" t="str">
        <f t="shared" si="59"/>
        <v/>
      </c>
      <c r="DU62" s="12" t="str">
        <f t="shared" si="60"/>
        <v/>
      </c>
      <c r="DV62" s="12" t="str">
        <f t="shared" si="61"/>
        <v/>
      </c>
      <c r="DW62" s="12" t="str">
        <f t="shared" si="62"/>
        <v/>
      </c>
      <c r="DX62" s="12" t="str">
        <f t="shared" si="63"/>
        <v/>
      </c>
      <c r="DY62" s="12" t="str">
        <f t="shared" si="64"/>
        <v/>
      </c>
      <c r="DZ62" s="12" t="str">
        <f t="shared" si="65"/>
        <v/>
      </c>
      <c r="EA62" s="12" t="str">
        <f t="shared" si="66"/>
        <v/>
      </c>
      <c r="EB62" s="12" t="str">
        <f t="shared" si="67"/>
        <v/>
      </c>
      <c r="EC62" s="12" t="str">
        <f t="shared" si="68"/>
        <v/>
      </c>
      <c r="ED62" s="12" t="str">
        <f t="shared" si="69"/>
        <v/>
      </c>
      <c r="EE62" s="12" t="str">
        <f t="shared" si="70"/>
        <v/>
      </c>
      <c r="EF62" s="12" t="str">
        <f t="shared" si="71"/>
        <v/>
      </c>
      <c r="EG62" s="12" t="str">
        <f t="shared" si="72"/>
        <v/>
      </c>
      <c r="EH62" s="12" t="str">
        <f t="shared" si="73"/>
        <v/>
      </c>
      <c r="EI62" s="12" t="str">
        <f t="shared" si="74"/>
        <v/>
      </c>
      <c r="EJ62" s="12" t="str">
        <f t="shared" si="75"/>
        <v/>
      </c>
      <c r="EK62" s="12" t="str">
        <f t="shared" si="76"/>
        <v/>
      </c>
      <c r="EL62" s="12" t="str">
        <f t="shared" si="77"/>
        <v/>
      </c>
      <c r="EM62" s="12" t="str">
        <f t="shared" si="78"/>
        <v/>
      </c>
      <c r="EN62" s="12" t="str">
        <f t="shared" si="79"/>
        <v/>
      </c>
      <c r="EO62" s="12" t="str">
        <f t="shared" si="80"/>
        <v/>
      </c>
      <c r="EP62" s="12" t="str">
        <f t="shared" si="81"/>
        <v/>
      </c>
      <c r="EQ62" s="12" t="str">
        <f t="shared" si="82"/>
        <v/>
      </c>
      <c r="ER62" s="12" t="str">
        <f t="shared" si="83"/>
        <v/>
      </c>
      <c r="ES62" s="12" t="str">
        <f t="shared" si="84"/>
        <v/>
      </c>
      <c r="ET62" s="12" t="str">
        <f t="shared" si="85"/>
        <v/>
      </c>
      <c r="EU62" s="12" t="str">
        <f t="shared" si="86"/>
        <v/>
      </c>
      <c r="EV62" s="12" t="str">
        <f t="shared" si="87"/>
        <v/>
      </c>
      <c r="EW62" s="12" t="str">
        <f t="shared" si="88"/>
        <v/>
      </c>
      <c r="EX62" s="12" t="str">
        <f t="shared" si="89"/>
        <v/>
      </c>
      <c r="EY62" s="12" t="str">
        <f t="shared" si="90"/>
        <v/>
      </c>
      <c r="EZ62" s="12" t="str">
        <f t="shared" si="91"/>
        <v/>
      </c>
      <c r="FA62" s="12" t="str">
        <f t="shared" si="92"/>
        <v/>
      </c>
      <c r="FB62" s="12" t="str">
        <f t="shared" si="93"/>
        <v/>
      </c>
      <c r="FC62" s="12" t="str">
        <f t="shared" si="94"/>
        <v/>
      </c>
      <c r="FD62" s="12" t="str">
        <f t="shared" si="95"/>
        <v/>
      </c>
      <c r="FE62" s="12" t="str">
        <f t="shared" si="96"/>
        <v/>
      </c>
      <c r="FF62" s="12" t="str">
        <f t="shared" si="97"/>
        <v/>
      </c>
      <c r="FG62" s="12" t="str">
        <f t="shared" si="98"/>
        <v/>
      </c>
      <c r="FH62" s="12" t="str">
        <f t="shared" si="99"/>
        <v/>
      </c>
      <c r="FI62" s="12" t="str">
        <f t="shared" si="100"/>
        <v/>
      </c>
      <c r="FJ62" s="12" t="str">
        <f t="shared" si="101"/>
        <v/>
      </c>
      <c r="FK62" s="12" t="str">
        <f t="shared" si="102"/>
        <v/>
      </c>
      <c r="FL62" s="12" t="str">
        <f t="shared" si="103"/>
        <v/>
      </c>
      <c r="FM62" s="12" t="str">
        <f t="shared" si="104"/>
        <v/>
      </c>
      <c r="FN62" s="12" t="str">
        <f t="shared" si="105"/>
        <v/>
      </c>
      <c r="FO62" s="12" t="str">
        <f t="shared" si="106"/>
        <v/>
      </c>
      <c r="FP62" s="12" t="str">
        <f t="shared" si="107"/>
        <v/>
      </c>
      <c r="FQ62" s="12" t="str">
        <f t="shared" si="108"/>
        <v/>
      </c>
      <c r="FR62" s="12" t="str">
        <f t="shared" si="109"/>
        <v/>
      </c>
      <c r="FS62" s="12" t="str">
        <f t="shared" si="110"/>
        <v/>
      </c>
      <c r="FT62" s="12" t="str">
        <f t="shared" si="111"/>
        <v/>
      </c>
      <c r="FU62" s="12" t="str">
        <f t="shared" si="112"/>
        <v/>
      </c>
      <c r="FV62" s="12" t="str">
        <f t="shared" si="113"/>
        <v/>
      </c>
      <c r="FW62" s="12" t="str">
        <f t="shared" si="114"/>
        <v/>
      </c>
      <c r="FX62" s="12" t="str">
        <f t="shared" si="115"/>
        <v/>
      </c>
      <c r="FY62" s="12" t="str">
        <f t="shared" si="116"/>
        <v/>
      </c>
      <c r="FZ62" s="12" t="str">
        <f t="shared" si="117"/>
        <v/>
      </c>
      <c r="GA62" s="12" t="str">
        <f t="shared" si="118"/>
        <v/>
      </c>
      <c r="GB62" s="12" t="str">
        <f t="shared" si="119"/>
        <v/>
      </c>
      <c r="GC62" s="12" t="str">
        <f t="shared" si="120"/>
        <v/>
      </c>
      <c r="GD62" s="12" t="str">
        <f t="shared" si="121"/>
        <v/>
      </c>
      <c r="GE62" s="12" t="str">
        <f t="shared" si="122"/>
        <v/>
      </c>
    </row>
    <row r="63" spans="1:187" x14ac:dyDescent="0.25">
      <c r="A63" t="str">
        <f>Data!B69</f>
        <v/>
      </c>
      <c r="B63" s="12" t="str">
        <f t="shared" si="2"/>
        <v/>
      </c>
      <c r="C63" s="12" t="str">
        <f>IFERROR(IF(Data!B69="","",VLOOKUP(B63,Data!$A$8:$DX$107,3,FALSE)),"")</f>
        <v/>
      </c>
      <c r="D63" s="12" t="str">
        <f>IFERROR(IF($A63="","",VLOOKUP($B63,Data!$A$8:$DX$107,64+D$1,FALSE)),"")</f>
        <v/>
      </c>
      <c r="E63" s="12" t="str">
        <f>IFERROR(IF($A63="","",VLOOKUP($B63,Data!$A$8:$DX$107,64+E$1,FALSE)),"")</f>
        <v/>
      </c>
      <c r="F63" s="12" t="str">
        <f>IFERROR(IF($A63="","",VLOOKUP($B63,Data!$A$8:$DX$107,64+F$1,FALSE)),"")</f>
        <v/>
      </c>
      <c r="G63" s="12" t="str">
        <f>IFERROR(IF($A63="","",VLOOKUP($B63,Data!$A$8:$DX$107,64+G$1,FALSE)),"")</f>
        <v/>
      </c>
      <c r="H63" s="12" t="str">
        <f>IFERROR(IF($A63="","",VLOOKUP($B63,Data!$A$8:$DX$107,64+H$1,FALSE)),"")</f>
        <v/>
      </c>
      <c r="I63" s="12" t="str">
        <f>IFERROR(IF($A63="","",VLOOKUP($B63,Data!$A$8:$DX$107,64+I$1,FALSE)),"")</f>
        <v/>
      </c>
      <c r="J63" s="12" t="str">
        <f>IFERROR(IF($A63="","",VLOOKUP($B63,Data!$A$8:$DX$107,64+J$1,FALSE)),"")</f>
        <v/>
      </c>
      <c r="K63" s="12" t="str">
        <f>IFERROR(IF($A63="","",VLOOKUP($B63,Data!$A$8:$DX$107,64+K$1,FALSE)),"")</f>
        <v/>
      </c>
      <c r="L63" s="12" t="str">
        <f>IFERROR(IF($A63="","",VLOOKUP($B63,Data!$A$8:$DX$107,64+L$1,FALSE)),"")</f>
        <v/>
      </c>
      <c r="M63" s="12" t="str">
        <f>IFERROR(IF($A63="","",VLOOKUP($B63,Data!$A$8:$DX$107,64+M$1,FALSE)),"")</f>
        <v/>
      </c>
      <c r="N63" s="12" t="str">
        <f>IFERROR(IF($A63="","",VLOOKUP($B63,Data!$A$8:$DX$107,64+N$1,FALSE)),"")</f>
        <v/>
      </c>
      <c r="O63" s="12" t="str">
        <f>IFERROR(IF($A63="","",VLOOKUP($B63,Data!$A$8:$DX$107,64+O$1,FALSE)),"")</f>
        <v/>
      </c>
      <c r="P63" s="12" t="str">
        <f>IFERROR(IF($A63="","",VLOOKUP($B63,Data!$A$8:$DX$107,64+P$1,FALSE)),"")</f>
        <v/>
      </c>
      <c r="Q63" s="12" t="str">
        <f>IFERROR(IF($A63="","",VLOOKUP($B63,Data!$A$8:$DX$107,64+Q$1,FALSE)),"")</f>
        <v/>
      </c>
      <c r="R63" s="12" t="str">
        <f>IFERROR(IF($A63="","",VLOOKUP($B63,Data!$A$8:$DX$107,64+R$1,FALSE)),"")</f>
        <v/>
      </c>
      <c r="S63" s="12" t="str">
        <f>IFERROR(IF($A63="","",VLOOKUP($B63,Data!$A$8:$DX$107,64+S$1,FALSE)),"")</f>
        <v/>
      </c>
      <c r="T63" s="12" t="str">
        <f>IFERROR(IF($A63="","",VLOOKUP($B63,Data!$A$8:$DX$107,64+T$1,FALSE)),"")</f>
        <v/>
      </c>
      <c r="U63" s="12" t="str">
        <f>IFERROR(IF($A63="","",VLOOKUP($B63,Data!$A$8:$DX$107,64+U$1,FALSE)),"")</f>
        <v/>
      </c>
      <c r="V63" s="12" t="str">
        <f>IFERROR(IF($A63="","",VLOOKUP($B63,Data!$A$8:$DX$107,64+V$1,FALSE)),"")</f>
        <v/>
      </c>
      <c r="W63" s="12" t="str">
        <f>IFERROR(IF($A63="","",VLOOKUP($B63,Data!$A$8:$DX$107,64+W$1,FALSE)),"")</f>
        <v/>
      </c>
      <c r="X63" s="12" t="str">
        <f>IFERROR(IF($A63="","",VLOOKUP($B63,Data!$A$8:$DX$107,64+X$1,FALSE)),"")</f>
        <v/>
      </c>
      <c r="Y63" s="12" t="str">
        <f>IFERROR(IF($A63="","",VLOOKUP($B63,Data!$A$8:$DX$107,64+Y$1,FALSE)),"")</f>
        <v/>
      </c>
      <c r="Z63" s="12" t="str">
        <f>IFERROR(IF($A63="","",VLOOKUP($B63,Data!$A$8:$DX$107,64+Z$1,FALSE)),"")</f>
        <v/>
      </c>
      <c r="AA63" s="12" t="str">
        <f>IFERROR(IF($A63="","",VLOOKUP($B63,Data!$A$8:$DX$107,64+AA$1,FALSE)),"")</f>
        <v/>
      </c>
      <c r="AB63" s="12" t="str">
        <f>IFERROR(IF($A63="","",VLOOKUP($B63,Data!$A$8:$DX$107,64+AB$1,FALSE)),"")</f>
        <v/>
      </c>
      <c r="AC63" s="12" t="str">
        <f>IFERROR(IF($A63="","",VLOOKUP($B63,Data!$A$8:$DX$107,64+AC$1,FALSE)),"")</f>
        <v/>
      </c>
      <c r="AD63" s="12" t="str">
        <f>IFERROR(IF($A63="","",VLOOKUP($B63,Data!$A$8:$DX$107,64+AD$1,FALSE)),"")</f>
        <v/>
      </c>
      <c r="AE63" s="12" t="str">
        <f>IFERROR(IF($A63="","",VLOOKUP($B63,Data!$A$8:$DX$107,64+AE$1,FALSE)),"")</f>
        <v/>
      </c>
      <c r="AF63" s="12" t="str">
        <f>IFERROR(IF($A63="","",VLOOKUP($B63,Data!$A$8:$DX$107,64+AF$1,FALSE)),"")</f>
        <v/>
      </c>
      <c r="AG63" s="12" t="str">
        <f>IFERROR(IF($A63="","",VLOOKUP($B63,Data!$A$8:$DX$107,64+AG$1,FALSE)),"")</f>
        <v/>
      </c>
      <c r="AH63" s="12" t="str">
        <f>IFERROR(IF($A63="","",VLOOKUP($B63,Data!$A$8:$DX$107,64+AH$1,FALSE)),"")</f>
        <v/>
      </c>
      <c r="AI63" s="12" t="str">
        <f>IFERROR(IF($A63="","",VLOOKUP($B63,Data!$A$8:$DX$107,64+AI$1,FALSE)),"")</f>
        <v/>
      </c>
      <c r="AJ63" s="12" t="str">
        <f>IFERROR(IF($A63="","",VLOOKUP($B63,Data!$A$8:$DX$107,64+AJ$1,FALSE)),"")</f>
        <v/>
      </c>
      <c r="AK63" s="12" t="str">
        <f>IFERROR(IF($A63="","",VLOOKUP($B63,Data!$A$8:$DX$107,64+AK$1,FALSE)),"")</f>
        <v/>
      </c>
      <c r="AL63" s="12" t="str">
        <f>IFERROR(IF($A63="","",VLOOKUP($B63,Data!$A$8:$DX$107,64+AL$1,FALSE)),"")</f>
        <v/>
      </c>
      <c r="AM63" s="12" t="str">
        <f>IFERROR(IF($A63="","",VLOOKUP($B63,Data!$A$8:$DX$107,64+AM$1,FALSE)),"")</f>
        <v/>
      </c>
      <c r="AN63" s="12" t="str">
        <f>IFERROR(IF($A63="","",VLOOKUP($B63,Data!$A$8:$DX$107,64+AN$1,FALSE)),"")</f>
        <v/>
      </c>
      <c r="AO63" s="12" t="str">
        <f>IFERROR(IF($A63="","",VLOOKUP($B63,Data!$A$8:$DX$107,64+AO$1,FALSE)),"")</f>
        <v/>
      </c>
      <c r="AP63" s="12" t="str">
        <f>IFERROR(IF($A63="","",VLOOKUP($B63,Data!$A$8:$DX$107,64+AP$1,FALSE)),"")</f>
        <v/>
      </c>
      <c r="AQ63" s="12" t="str">
        <f>IFERROR(IF($A63="","",VLOOKUP($B63,Data!$A$8:$DX$107,64+AQ$1,FALSE)),"")</f>
        <v/>
      </c>
      <c r="AR63" s="12" t="str">
        <f>IFERROR(IF($A63="","",VLOOKUP($B63,Data!$A$8:$DX$107,64+AR$1,FALSE)),"")</f>
        <v/>
      </c>
      <c r="AS63" s="12" t="str">
        <f>IFERROR(IF($A63="","",VLOOKUP($B63,Data!$A$8:$DX$107,64+AS$1,FALSE)),"")</f>
        <v/>
      </c>
      <c r="AT63" s="12" t="str">
        <f>IFERROR(IF($A63="","",VLOOKUP($B63,Data!$A$8:$DX$107,64+AT$1,FALSE)),"")</f>
        <v/>
      </c>
      <c r="AU63" s="12" t="str">
        <f>IFERROR(IF($A63="","",VLOOKUP($B63,Data!$A$8:$DX$107,64+AU$1,FALSE)),"")</f>
        <v/>
      </c>
      <c r="AV63" s="12" t="str">
        <f>IFERROR(IF($A63="","",VLOOKUP($B63,Data!$A$8:$DX$107,64+AV$1,FALSE)),"")</f>
        <v/>
      </c>
      <c r="AW63" s="12" t="str">
        <f>IFERROR(IF($A63="","",VLOOKUP($B63,Data!$A$8:$DX$107,64+AW$1,FALSE)),"")</f>
        <v/>
      </c>
      <c r="AX63" s="12" t="str">
        <f>IFERROR(IF($A63="","",VLOOKUP($B63,Data!$A$8:$DX$107,64+AX$1,FALSE)),"")</f>
        <v/>
      </c>
      <c r="AY63" s="12" t="str">
        <f>IFERROR(IF($A63="","",VLOOKUP($B63,Data!$A$8:$DX$107,64+AY$1,FALSE)),"")</f>
        <v/>
      </c>
      <c r="AZ63" s="12" t="str">
        <f>IFERROR(IF($A63="","",VLOOKUP($B63,Data!$A$8:$DX$107,64+AZ$1,FALSE)),"")</f>
        <v/>
      </c>
      <c r="BA63" s="12" t="str">
        <f>IFERROR(IF($A63="","",VLOOKUP($B63,Data!$A$8:$DX$107,64+BA$1,FALSE)),"")</f>
        <v/>
      </c>
      <c r="BB63" s="12" t="str">
        <f>IFERROR(IF($A63="","",VLOOKUP($B63,Data!$A$8:$DX$107,64+BB$1,FALSE)),"")</f>
        <v/>
      </c>
      <c r="BC63" s="12" t="str">
        <f>IFERROR(IF($A63="","",VLOOKUP($B63,Data!$A$8:$DX$107,64+BC$1,FALSE)),"")</f>
        <v/>
      </c>
      <c r="BD63" s="12" t="str">
        <f>IFERROR(IF($A63="","",VLOOKUP($B63,Data!$A$8:$DX$107,64+BD$1,FALSE)),"")</f>
        <v/>
      </c>
      <c r="BE63" s="12" t="str">
        <f>IFERROR(IF($A63="","",VLOOKUP($B63,Data!$A$8:$DX$107,64+BE$1,FALSE)),"")</f>
        <v/>
      </c>
      <c r="BF63" s="12" t="str">
        <f>IFERROR(IF($A63="","",VLOOKUP($B63,Data!$A$8:$DX$107,64+BF$1,FALSE)),"")</f>
        <v/>
      </c>
      <c r="BG63" s="12" t="str">
        <f>IFERROR(IF($A63="","",VLOOKUP($B63,Data!$A$8:$DX$107,64+BG$1,FALSE)),"")</f>
        <v/>
      </c>
      <c r="BH63" s="12" t="str">
        <f>IFERROR(IF($A63="","",VLOOKUP($B63,Data!$A$8:$DX$107,64+BH$1,FALSE)),"")</f>
        <v/>
      </c>
      <c r="BI63" s="12" t="str">
        <f>IFERROR(IF($A63="","",VLOOKUP($B63,Data!$A$8:$DX$107,64+BI$1,FALSE)),"")</f>
        <v/>
      </c>
      <c r="BJ63" s="12" t="str">
        <f>IFERROR(IF($A63="","",VLOOKUP($B63,Data!$A$8:$DX$107,64+BJ$1,FALSE)),"")</f>
        <v/>
      </c>
      <c r="BK63" s="12" t="str">
        <f>IFERROR(IF($A63="","",VLOOKUP($B63,Data!$A$8:$DX$107,64+BK$1,FALSE)),"")</f>
        <v/>
      </c>
      <c r="BL63" s="12" t="str">
        <f>IFERROR(IF($A63="","",VLOOKUP($B63,Data!$A$8:$DX$107,125,FALSE)),"")</f>
        <v/>
      </c>
      <c r="BM63" s="12" t="str">
        <f>IFERROR(IF($A63="","",VLOOKUP($B63,Data!$A$8:$DX$107,126,FALSE)),"")</f>
        <v/>
      </c>
      <c r="BN63" s="31" t="str">
        <f>IFERROR(IF($A63="","",VLOOKUP($B63,Data!$A$8:$DX$107,127,FALSE)),"")</f>
        <v/>
      </c>
      <c r="BO63" s="12" t="str">
        <f>IF(A63="","",IF(B63&lt;=Registrasi!$E$7/2,"Atas",IF(B63&gt;(Registrasi!$E$7+1)/2,"Bawah","Tengah")))</f>
        <v/>
      </c>
      <c r="BP63" s="12" t="str">
        <f t="shared" si="3"/>
        <v/>
      </c>
      <c r="BQ63" s="12" t="str">
        <f t="shared" si="4"/>
        <v/>
      </c>
      <c r="BR63" s="12" t="str">
        <f t="shared" si="5"/>
        <v/>
      </c>
      <c r="BS63" s="12" t="str">
        <f t="shared" si="6"/>
        <v/>
      </c>
      <c r="BT63" s="12" t="str">
        <f t="shared" si="7"/>
        <v/>
      </c>
      <c r="BU63" s="12" t="str">
        <f t="shared" si="8"/>
        <v/>
      </c>
      <c r="BV63" s="12" t="str">
        <f t="shared" si="9"/>
        <v/>
      </c>
      <c r="BW63" s="12" t="str">
        <f t="shared" si="10"/>
        <v/>
      </c>
      <c r="BX63" s="12" t="str">
        <f t="shared" si="11"/>
        <v/>
      </c>
      <c r="BY63" s="12" t="str">
        <f t="shared" si="12"/>
        <v/>
      </c>
      <c r="BZ63" s="12" t="str">
        <f t="shared" si="13"/>
        <v/>
      </c>
      <c r="CA63" s="12" t="str">
        <f t="shared" si="14"/>
        <v/>
      </c>
      <c r="CB63" s="12" t="str">
        <f t="shared" si="15"/>
        <v/>
      </c>
      <c r="CC63" s="12" t="str">
        <f t="shared" si="16"/>
        <v/>
      </c>
      <c r="CD63" s="12" t="str">
        <f t="shared" si="17"/>
        <v/>
      </c>
      <c r="CE63" s="12" t="str">
        <f t="shared" si="18"/>
        <v/>
      </c>
      <c r="CF63" s="12" t="str">
        <f t="shared" si="19"/>
        <v/>
      </c>
      <c r="CG63" s="12" t="str">
        <f t="shared" si="20"/>
        <v/>
      </c>
      <c r="CH63" s="12" t="str">
        <f t="shared" si="21"/>
        <v/>
      </c>
      <c r="CI63" s="12" t="str">
        <f t="shared" si="22"/>
        <v/>
      </c>
      <c r="CJ63" s="12" t="str">
        <f t="shared" si="23"/>
        <v/>
      </c>
      <c r="CK63" s="12" t="str">
        <f t="shared" si="24"/>
        <v/>
      </c>
      <c r="CL63" s="12" t="str">
        <f t="shared" si="25"/>
        <v/>
      </c>
      <c r="CM63" s="12" t="str">
        <f t="shared" si="26"/>
        <v/>
      </c>
      <c r="CN63" s="12" t="str">
        <f t="shared" si="27"/>
        <v/>
      </c>
      <c r="CO63" s="12" t="str">
        <f t="shared" si="28"/>
        <v/>
      </c>
      <c r="CP63" s="12" t="str">
        <f t="shared" si="29"/>
        <v/>
      </c>
      <c r="CQ63" s="12" t="str">
        <f t="shared" si="30"/>
        <v/>
      </c>
      <c r="CR63" s="12" t="str">
        <f t="shared" si="31"/>
        <v/>
      </c>
      <c r="CS63" s="12" t="str">
        <f t="shared" si="32"/>
        <v/>
      </c>
      <c r="CT63" s="12" t="str">
        <f t="shared" si="33"/>
        <v/>
      </c>
      <c r="CU63" s="12" t="str">
        <f t="shared" si="34"/>
        <v/>
      </c>
      <c r="CV63" s="12" t="str">
        <f t="shared" si="35"/>
        <v/>
      </c>
      <c r="CW63" s="12" t="str">
        <f t="shared" si="36"/>
        <v/>
      </c>
      <c r="CX63" s="12" t="str">
        <f t="shared" si="37"/>
        <v/>
      </c>
      <c r="CY63" s="12" t="str">
        <f t="shared" si="38"/>
        <v/>
      </c>
      <c r="CZ63" s="12" t="str">
        <f t="shared" si="39"/>
        <v/>
      </c>
      <c r="DA63" s="12" t="str">
        <f t="shared" si="40"/>
        <v/>
      </c>
      <c r="DB63" s="12" t="str">
        <f t="shared" si="41"/>
        <v/>
      </c>
      <c r="DC63" s="12" t="str">
        <f t="shared" si="42"/>
        <v/>
      </c>
      <c r="DD63" s="12" t="str">
        <f t="shared" si="43"/>
        <v/>
      </c>
      <c r="DE63" s="12" t="str">
        <f t="shared" si="44"/>
        <v/>
      </c>
      <c r="DF63" s="12" t="str">
        <f t="shared" si="45"/>
        <v/>
      </c>
      <c r="DG63" s="12" t="str">
        <f t="shared" si="46"/>
        <v/>
      </c>
      <c r="DH63" s="12" t="str">
        <f t="shared" si="47"/>
        <v/>
      </c>
      <c r="DI63" s="12" t="str">
        <f t="shared" si="48"/>
        <v/>
      </c>
      <c r="DJ63" s="12" t="str">
        <f t="shared" si="49"/>
        <v/>
      </c>
      <c r="DK63" s="12" t="str">
        <f t="shared" si="50"/>
        <v/>
      </c>
      <c r="DL63" s="12" t="str">
        <f t="shared" si="51"/>
        <v/>
      </c>
      <c r="DM63" s="12" t="str">
        <f t="shared" si="52"/>
        <v/>
      </c>
      <c r="DN63" s="12" t="str">
        <f t="shared" si="53"/>
        <v/>
      </c>
      <c r="DO63" s="12" t="str">
        <f t="shared" si="54"/>
        <v/>
      </c>
      <c r="DP63" s="12" t="str">
        <f t="shared" si="55"/>
        <v/>
      </c>
      <c r="DQ63" s="12" t="str">
        <f t="shared" si="56"/>
        <v/>
      </c>
      <c r="DR63" s="12" t="str">
        <f t="shared" si="57"/>
        <v/>
      </c>
      <c r="DS63" s="12" t="str">
        <f t="shared" si="58"/>
        <v/>
      </c>
      <c r="DT63" s="12" t="str">
        <f t="shared" si="59"/>
        <v/>
      </c>
      <c r="DU63" s="12" t="str">
        <f t="shared" si="60"/>
        <v/>
      </c>
      <c r="DV63" s="12" t="str">
        <f t="shared" si="61"/>
        <v/>
      </c>
      <c r="DW63" s="12" t="str">
        <f t="shared" si="62"/>
        <v/>
      </c>
      <c r="DX63" s="12" t="str">
        <f t="shared" si="63"/>
        <v/>
      </c>
      <c r="DY63" s="12" t="str">
        <f t="shared" si="64"/>
        <v/>
      </c>
      <c r="DZ63" s="12" t="str">
        <f t="shared" si="65"/>
        <v/>
      </c>
      <c r="EA63" s="12" t="str">
        <f t="shared" si="66"/>
        <v/>
      </c>
      <c r="EB63" s="12" t="str">
        <f t="shared" si="67"/>
        <v/>
      </c>
      <c r="EC63" s="12" t="str">
        <f t="shared" si="68"/>
        <v/>
      </c>
      <c r="ED63" s="12" t="str">
        <f t="shared" si="69"/>
        <v/>
      </c>
      <c r="EE63" s="12" t="str">
        <f t="shared" si="70"/>
        <v/>
      </c>
      <c r="EF63" s="12" t="str">
        <f t="shared" si="71"/>
        <v/>
      </c>
      <c r="EG63" s="12" t="str">
        <f t="shared" si="72"/>
        <v/>
      </c>
      <c r="EH63" s="12" t="str">
        <f t="shared" si="73"/>
        <v/>
      </c>
      <c r="EI63" s="12" t="str">
        <f t="shared" si="74"/>
        <v/>
      </c>
      <c r="EJ63" s="12" t="str">
        <f t="shared" si="75"/>
        <v/>
      </c>
      <c r="EK63" s="12" t="str">
        <f t="shared" si="76"/>
        <v/>
      </c>
      <c r="EL63" s="12" t="str">
        <f t="shared" si="77"/>
        <v/>
      </c>
      <c r="EM63" s="12" t="str">
        <f t="shared" si="78"/>
        <v/>
      </c>
      <c r="EN63" s="12" t="str">
        <f t="shared" si="79"/>
        <v/>
      </c>
      <c r="EO63" s="12" t="str">
        <f t="shared" si="80"/>
        <v/>
      </c>
      <c r="EP63" s="12" t="str">
        <f t="shared" si="81"/>
        <v/>
      </c>
      <c r="EQ63" s="12" t="str">
        <f t="shared" si="82"/>
        <v/>
      </c>
      <c r="ER63" s="12" t="str">
        <f t="shared" si="83"/>
        <v/>
      </c>
      <c r="ES63" s="12" t="str">
        <f t="shared" si="84"/>
        <v/>
      </c>
      <c r="ET63" s="12" t="str">
        <f t="shared" si="85"/>
        <v/>
      </c>
      <c r="EU63" s="12" t="str">
        <f t="shared" si="86"/>
        <v/>
      </c>
      <c r="EV63" s="12" t="str">
        <f t="shared" si="87"/>
        <v/>
      </c>
      <c r="EW63" s="12" t="str">
        <f t="shared" si="88"/>
        <v/>
      </c>
      <c r="EX63" s="12" t="str">
        <f t="shared" si="89"/>
        <v/>
      </c>
      <c r="EY63" s="12" t="str">
        <f t="shared" si="90"/>
        <v/>
      </c>
      <c r="EZ63" s="12" t="str">
        <f t="shared" si="91"/>
        <v/>
      </c>
      <c r="FA63" s="12" t="str">
        <f t="shared" si="92"/>
        <v/>
      </c>
      <c r="FB63" s="12" t="str">
        <f t="shared" si="93"/>
        <v/>
      </c>
      <c r="FC63" s="12" t="str">
        <f t="shared" si="94"/>
        <v/>
      </c>
      <c r="FD63" s="12" t="str">
        <f t="shared" si="95"/>
        <v/>
      </c>
      <c r="FE63" s="12" t="str">
        <f t="shared" si="96"/>
        <v/>
      </c>
      <c r="FF63" s="12" t="str">
        <f t="shared" si="97"/>
        <v/>
      </c>
      <c r="FG63" s="12" t="str">
        <f t="shared" si="98"/>
        <v/>
      </c>
      <c r="FH63" s="12" t="str">
        <f t="shared" si="99"/>
        <v/>
      </c>
      <c r="FI63" s="12" t="str">
        <f t="shared" si="100"/>
        <v/>
      </c>
      <c r="FJ63" s="12" t="str">
        <f t="shared" si="101"/>
        <v/>
      </c>
      <c r="FK63" s="12" t="str">
        <f t="shared" si="102"/>
        <v/>
      </c>
      <c r="FL63" s="12" t="str">
        <f t="shared" si="103"/>
        <v/>
      </c>
      <c r="FM63" s="12" t="str">
        <f t="shared" si="104"/>
        <v/>
      </c>
      <c r="FN63" s="12" t="str">
        <f t="shared" si="105"/>
        <v/>
      </c>
      <c r="FO63" s="12" t="str">
        <f t="shared" si="106"/>
        <v/>
      </c>
      <c r="FP63" s="12" t="str">
        <f t="shared" si="107"/>
        <v/>
      </c>
      <c r="FQ63" s="12" t="str">
        <f t="shared" si="108"/>
        <v/>
      </c>
      <c r="FR63" s="12" t="str">
        <f t="shared" si="109"/>
        <v/>
      </c>
      <c r="FS63" s="12" t="str">
        <f t="shared" si="110"/>
        <v/>
      </c>
      <c r="FT63" s="12" t="str">
        <f t="shared" si="111"/>
        <v/>
      </c>
      <c r="FU63" s="12" t="str">
        <f t="shared" si="112"/>
        <v/>
      </c>
      <c r="FV63" s="12" t="str">
        <f t="shared" si="113"/>
        <v/>
      </c>
      <c r="FW63" s="12" t="str">
        <f t="shared" si="114"/>
        <v/>
      </c>
      <c r="FX63" s="12" t="str">
        <f t="shared" si="115"/>
        <v/>
      </c>
      <c r="FY63" s="12" t="str">
        <f t="shared" si="116"/>
        <v/>
      </c>
      <c r="FZ63" s="12" t="str">
        <f t="shared" si="117"/>
        <v/>
      </c>
      <c r="GA63" s="12" t="str">
        <f t="shared" si="118"/>
        <v/>
      </c>
      <c r="GB63" s="12" t="str">
        <f t="shared" si="119"/>
        <v/>
      </c>
      <c r="GC63" s="12" t="str">
        <f t="shared" si="120"/>
        <v/>
      </c>
      <c r="GD63" s="12" t="str">
        <f t="shared" si="121"/>
        <v/>
      </c>
      <c r="GE63" s="12" t="str">
        <f t="shared" si="122"/>
        <v/>
      </c>
    </row>
    <row r="64" spans="1:187" x14ac:dyDescent="0.25">
      <c r="A64" t="str">
        <f>Data!B70</f>
        <v/>
      </c>
      <c r="B64" s="12" t="str">
        <f t="shared" si="2"/>
        <v/>
      </c>
      <c r="C64" s="12" t="str">
        <f>IFERROR(IF(Data!B70="","",VLOOKUP(B64,Data!$A$8:$DX$107,3,FALSE)),"")</f>
        <v/>
      </c>
      <c r="D64" s="12" t="str">
        <f>IFERROR(IF($A64="","",VLOOKUP($B64,Data!$A$8:$DX$107,64+D$1,FALSE)),"")</f>
        <v/>
      </c>
      <c r="E64" s="12" t="str">
        <f>IFERROR(IF($A64="","",VLOOKUP($B64,Data!$A$8:$DX$107,64+E$1,FALSE)),"")</f>
        <v/>
      </c>
      <c r="F64" s="12" t="str">
        <f>IFERROR(IF($A64="","",VLOOKUP($B64,Data!$A$8:$DX$107,64+F$1,FALSE)),"")</f>
        <v/>
      </c>
      <c r="G64" s="12" t="str">
        <f>IFERROR(IF($A64="","",VLOOKUP($B64,Data!$A$8:$DX$107,64+G$1,FALSE)),"")</f>
        <v/>
      </c>
      <c r="H64" s="12" t="str">
        <f>IFERROR(IF($A64="","",VLOOKUP($B64,Data!$A$8:$DX$107,64+H$1,FALSE)),"")</f>
        <v/>
      </c>
      <c r="I64" s="12" t="str">
        <f>IFERROR(IF($A64="","",VLOOKUP($B64,Data!$A$8:$DX$107,64+I$1,FALSE)),"")</f>
        <v/>
      </c>
      <c r="J64" s="12" t="str">
        <f>IFERROR(IF($A64="","",VLOOKUP($B64,Data!$A$8:$DX$107,64+J$1,FALSE)),"")</f>
        <v/>
      </c>
      <c r="K64" s="12" t="str">
        <f>IFERROR(IF($A64="","",VLOOKUP($B64,Data!$A$8:$DX$107,64+K$1,FALSE)),"")</f>
        <v/>
      </c>
      <c r="L64" s="12" t="str">
        <f>IFERROR(IF($A64="","",VLOOKUP($B64,Data!$A$8:$DX$107,64+L$1,FALSE)),"")</f>
        <v/>
      </c>
      <c r="M64" s="12" t="str">
        <f>IFERROR(IF($A64="","",VLOOKUP($B64,Data!$A$8:$DX$107,64+M$1,FALSE)),"")</f>
        <v/>
      </c>
      <c r="N64" s="12" t="str">
        <f>IFERROR(IF($A64="","",VLOOKUP($B64,Data!$A$8:$DX$107,64+N$1,FALSE)),"")</f>
        <v/>
      </c>
      <c r="O64" s="12" t="str">
        <f>IFERROR(IF($A64="","",VLOOKUP($B64,Data!$A$8:$DX$107,64+O$1,FALSE)),"")</f>
        <v/>
      </c>
      <c r="P64" s="12" t="str">
        <f>IFERROR(IF($A64="","",VLOOKUP($B64,Data!$A$8:$DX$107,64+P$1,FALSE)),"")</f>
        <v/>
      </c>
      <c r="Q64" s="12" t="str">
        <f>IFERROR(IF($A64="","",VLOOKUP($B64,Data!$A$8:$DX$107,64+Q$1,FALSE)),"")</f>
        <v/>
      </c>
      <c r="R64" s="12" t="str">
        <f>IFERROR(IF($A64="","",VLOOKUP($B64,Data!$A$8:$DX$107,64+R$1,FALSE)),"")</f>
        <v/>
      </c>
      <c r="S64" s="12" t="str">
        <f>IFERROR(IF($A64="","",VLOOKUP($B64,Data!$A$8:$DX$107,64+S$1,FALSE)),"")</f>
        <v/>
      </c>
      <c r="T64" s="12" t="str">
        <f>IFERROR(IF($A64="","",VLOOKUP($B64,Data!$A$8:$DX$107,64+T$1,FALSE)),"")</f>
        <v/>
      </c>
      <c r="U64" s="12" t="str">
        <f>IFERROR(IF($A64="","",VLOOKUP($B64,Data!$A$8:$DX$107,64+U$1,FALSE)),"")</f>
        <v/>
      </c>
      <c r="V64" s="12" t="str">
        <f>IFERROR(IF($A64="","",VLOOKUP($B64,Data!$A$8:$DX$107,64+V$1,FALSE)),"")</f>
        <v/>
      </c>
      <c r="W64" s="12" t="str">
        <f>IFERROR(IF($A64="","",VLOOKUP($B64,Data!$A$8:$DX$107,64+W$1,FALSE)),"")</f>
        <v/>
      </c>
      <c r="X64" s="12" t="str">
        <f>IFERROR(IF($A64="","",VLOOKUP($B64,Data!$A$8:$DX$107,64+X$1,FALSE)),"")</f>
        <v/>
      </c>
      <c r="Y64" s="12" t="str">
        <f>IFERROR(IF($A64="","",VLOOKUP($B64,Data!$A$8:$DX$107,64+Y$1,FALSE)),"")</f>
        <v/>
      </c>
      <c r="Z64" s="12" t="str">
        <f>IFERROR(IF($A64="","",VLOOKUP($B64,Data!$A$8:$DX$107,64+Z$1,FALSE)),"")</f>
        <v/>
      </c>
      <c r="AA64" s="12" t="str">
        <f>IFERROR(IF($A64="","",VLOOKUP($B64,Data!$A$8:$DX$107,64+AA$1,FALSE)),"")</f>
        <v/>
      </c>
      <c r="AB64" s="12" t="str">
        <f>IFERROR(IF($A64="","",VLOOKUP($B64,Data!$A$8:$DX$107,64+AB$1,FALSE)),"")</f>
        <v/>
      </c>
      <c r="AC64" s="12" t="str">
        <f>IFERROR(IF($A64="","",VLOOKUP($B64,Data!$A$8:$DX$107,64+AC$1,FALSE)),"")</f>
        <v/>
      </c>
      <c r="AD64" s="12" t="str">
        <f>IFERROR(IF($A64="","",VLOOKUP($B64,Data!$A$8:$DX$107,64+AD$1,FALSE)),"")</f>
        <v/>
      </c>
      <c r="AE64" s="12" t="str">
        <f>IFERROR(IF($A64="","",VLOOKUP($B64,Data!$A$8:$DX$107,64+AE$1,FALSE)),"")</f>
        <v/>
      </c>
      <c r="AF64" s="12" t="str">
        <f>IFERROR(IF($A64="","",VLOOKUP($B64,Data!$A$8:$DX$107,64+AF$1,FALSE)),"")</f>
        <v/>
      </c>
      <c r="AG64" s="12" t="str">
        <f>IFERROR(IF($A64="","",VLOOKUP($B64,Data!$A$8:$DX$107,64+AG$1,FALSE)),"")</f>
        <v/>
      </c>
      <c r="AH64" s="12" t="str">
        <f>IFERROR(IF($A64="","",VLOOKUP($B64,Data!$A$8:$DX$107,64+AH$1,FALSE)),"")</f>
        <v/>
      </c>
      <c r="AI64" s="12" t="str">
        <f>IFERROR(IF($A64="","",VLOOKUP($B64,Data!$A$8:$DX$107,64+AI$1,FALSE)),"")</f>
        <v/>
      </c>
      <c r="AJ64" s="12" t="str">
        <f>IFERROR(IF($A64="","",VLOOKUP($B64,Data!$A$8:$DX$107,64+AJ$1,FALSE)),"")</f>
        <v/>
      </c>
      <c r="AK64" s="12" t="str">
        <f>IFERROR(IF($A64="","",VLOOKUP($B64,Data!$A$8:$DX$107,64+AK$1,FALSE)),"")</f>
        <v/>
      </c>
      <c r="AL64" s="12" t="str">
        <f>IFERROR(IF($A64="","",VLOOKUP($B64,Data!$A$8:$DX$107,64+AL$1,FALSE)),"")</f>
        <v/>
      </c>
      <c r="AM64" s="12" t="str">
        <f>IFERROR(IF($A64="","",VLOOKUP($B64,Data!$A$8:$DX$107,64+AM$1,FALSE)),"")</f>
        <v/>
      </c>
      <c r="AN64" s="12" t="str">
        <f>IFERROR(IF($A64="","",VLOOKUP($B64,Data!$A$8:$DX$107,64+AN$1,FALSE)),"")</f>
        <v/>
      </c>
      <c r="AO64" s="12" t="str">
        <f>IFERROR(IF($A64="","",VLOOKUP($B64,Data!$A$8:$DX$107,64+AO$1,FALSE)),"")</f>
        <v/>
      </c>
      <c r="AP64" s="12" t="str">
        <f>IFERROR(IF($A64="","",VLOOKUP($B64,Data!$A$8:$DX$107,64+AP$1,FALSE)),"")</f>
        <v/>
      </c>
      <c r="AQ64" s="12" t="str">
        <f>IFERROR(IF($A64="","",VLOOKUP($B64,Data!$A$8:$DX$107,64+AQ$1,FALSE)),"")</f>
        <v/>
      </c>
      <c r="AR64" s="12" t="str">
        <f>IFERROR(IF($A64="","",VLOOKUP($B64,Data!$A$8:$DX$107,64+AR$1,FALSE)),"")</f>
        <v/>
      </c>
      <c r="AS64" s="12" t="str">
        <f>IFERROR(IF($A64="","",VLOOKUP($B64,Data!$A$8:$DX$107,64+AS$1,FALSE)),"")</f>
        <v/>
      </c>
      <c r="AT64" s="12" t="str">
        <f>IFERROR(IF($A64="","",VLOOKUP($B64,Data!$A$8:$DX$107,64+AT$1,FALSE)),"")</f>
        <v/>
      </c>
      <c r="AU64" s="12" t="str">
        <f>IFERROR(IF($A64="","",VLOOKUP($B64,Data!$A$8:$DX$107,64+AU$1,FALSE)),"")</f>
        <v/>
      </c>
      <c r="AV64" s="12" t="str">
        <f>IFERROR(IF($A64="","",VLOOKUP($B64,Data!$A$8:$DX$107,64+AV$1,FALSE)),"")</f>
        <v/>
      </c>
      <c r="AW64" s="12" t="str">
        <f>IFERROR(IF($A64="","",VLOOKUP($B64,Data!$A$8:$DX$107,64+AW$1,FALSE)),"")</f>
        <v/>
      </c>
      <c r="AX64" s="12" t="str">
        <f>IFERROR(IF($A64="","",VLOOKUP($B64,Data!$A$8:$DX$107,64+AX$1,FALSE)),"")</f>
        <v/>
      </c>
      <c r="AY64" s="12" t="str">
        <f>IFERROR(IF($A64="","",VLOOKUP($B64,Data!$A$8:$DX$107,64+AY$1,FALSE)),"")</f>
        <v/>
      </c>
      <c r="AZ64" s="12" t="str">
        <f>IFERROR(IF($A64="","",VLOOKUP($B64,Data!$A$8:$DX$107,64+AZ$1,FALSE)),"")</f>
        <v/>
      </c>
      <c r="BA64" s="12" t="str">
        <f>IFERROR(IF($A64="","",VLOOKUP($B64,Data!$A$8:$DX$107,64+BA$1,FALSE)),"")</f>
        <v/>
      </c>
      <c r="BB64" s="12" t="str">
        <f>IFERROR(IF($A64="","",VLOOKUP($B64,Data!$A$8:$DX$107,64+BB$1,FALSE)),"")</f>
        <v/>
      </c>
      <c r="BC64" s="12" t="str">
        <f>IFERROR(IF($A64="","",VLOOKUP($B64,Data!$A$8:$DX$107,64+BC$1,FALSE)),"")</f>
        <v/>
      </c>
      <c r="BD64" s="12" t="str">
        <f>IFERROR(IF($A64="","",VLOOKUP($B64,Data!$A$8:$DX$107,64+BD$1,FALSE)),"")</f>
        <v/>
      </c>
      <c r="BE64" s="12" t="str">
        <f>IFERROR(IF($A64="","",VLOOKUP($B64,Data!$A$8:$DX$107,64+BE$1,FALSE)),"")</f>
        <v/>
      </c>
      <c r="BF64" s="12" t="str">
        <f>IFERROR(IF($A64="","",VLOOKUP($B64,Data!$A$8:$DX$107,64+BF$1,FALSE)),"")</f>
        <v/>
      </c>
      <c r="BG64" s="12" t="str">
        <f>IFERROR(IF($A64="","",VLOOKUP($B64,Data!$A$8:$DX$107,64+BG$1,FALSE)),"")</f>
        <v/>
      </c>
      <c r="BH64" s="12" t="str">
        <f>IFERROR(IF($A64="","",VLOOKUP($B64,Data!$A$8:$DX$107,64+BH$1,FALSE)),"")</f>
        <v/>
      </c>
      <c r="BI64" s="12" t="str">
        <f>IFERROR(IF($A64="","",VLOOKUP($B64,Data!$A$8:$DX$107,64+BI$1,FALSE)),"")</f>
        <v/>
      </c>
      <c r="BJ64" s="12" t="str">
        <f>IFERROR(IF($A64="","",VLOOKUP($B64,Data!$A$8:$DX$107,64+BJ$1,FALSE)),"")</f>
        <v/>
      </c>
      <c r="BK64" s="12" t="str">
        <f>IFERROR(IF($A64="","",VLOOKUP($B64,Data!$A$8:$DX$107,64+BK$1,FALSE)),"")</f>
        <v/>
      </c>
      <c r="BL64" s="12" t="str">
        <f>IFERROR(IF($A64="","",VLOOKUP($B64,Data!$A$8:$DX$107,125,FALSE)),"")</f>
        <v/>
      </c>
      <c r="BM64" s="12" t="str">
        <f>IFERROR(IF($A64="","",VLOOKUP($B64,Data!$A$8:$DX$107,126,FALSE)),"")</f>
        <v/>
      </c>
      <c r="BN64" s="31" t="str">
        <f>IFERROR(IF($A64="","",VLOOKUP($B64,Data!$A$8:$DX$107,127,FALSE)),"")</f>
        <v/>
      </c>
      <c r="BO64" s="12" t="str">
        <f>IF(A64="","",IF(B64&lt;=Registrasi!$E$7/2,"Atas",IF(B64&gt;(Registrasi!$E$7+1)/2,"Bawah","Tengah")))</f>
        <v/>
      </c>
      <c r="BP64" s="12" t="str">
        <f t="shared" si="3"/>
        <v/>
      </c>
      <c r="BQ64" s="12" t="str">
        <f t="shared" si="4"/>
        <v/>
      </c>
      <c r="BR64" s="12" t="str">
        <f t="shared" si="5"/>
        <v/>
      </c>
      <c r="BS64" s="12" t="str">
        <f t="shared" si="6"/>
        <v/>
      </c>
      <c r="BT64" s="12" t="str">
        <f t="shared" si="7"/>
        <v/>
      </c>
      <c r="BU64" s="12" t="str">
        <f t="shared" si="8"/>
        <v/>
      </c>
      <c r="BV64" s="12" t="str">
        <f t="shared" si="9"/>
        <v/>
      </c>
      <c r="BW64" s="12" t="str">
        <f t="shared" si="10"/>
        <v/>
      </c>
      <c r="BX64" s="12" t="str">
        <f t="shared" si="11"/>
        <v/>
      </c>
      <c r="BY64" s="12" t="str">
        <f t="shared" si="12"/>
        <v/>
      </c>
      <c r="BZ64" s="12" t="str">
        <f t="shared" si="13"/>
        <v/>
      </c>
      <c r="CA64" s="12" t="str">
        <f t="shared" si="14"/>
        <v/>
      </c>
      <c r="CB64" s="12" t="str">
        <f t="shared" si="15"/>
        <v/>
      </c>
      <c r="CC64" s="12" t="str">
        <f t="shared" si="16"/>
        <v/>
      </c>
      <c r="CD64" s="12" t="str">
        <f t="shared" si="17"/>
        <v/>
      </c>
      <c r="CE64" s="12" t="str">
        <f t="shared" si="18"/>
        <v/>
      </c>
      <c r="CF64" s="12" t="str">
        <f t="shared" si="19"/>
        <v/>
      </c>
      <c r="CG64" s="12" t="str">
        <f t="shared" si="20"/>
        <v/>
      </c>
      <c r="CH64" s="12" t="str">
        <f t="shared" si="21"/>
        <v/>
      </c>
      <c r="CI64" s="12" t="str">
        <f t="shared" si="22"/>
        <v/>
      </c>
      <c r="CJ64" s="12" t="str">
        <f t="shared" si="23"/>
        <v/>
      </c>
      <c r="CK64" s="12" t="str">
        <f t="shared" si="24"/>
        <v/>
      </c>
      <c r="CL64" s="12" t="str">
        <f t="shared" si="25"/>
        <v/>
      </c>
      <c r="CM64" s="12" t="str">
        <f t="shared" si="26"/>
        <v/>
      </c>
      <c r="CN64" s="12" t="str">
        <f t="shared" si="27"/>
        <v/>
      </c>
      <c r="CO64" s="12" t="str">
        <f t="shared" si="28"/>
        <v/>
      </c>
      <c r="CP64" s="12" t="str">
        <f t="shared" si="29"/>
        <v/>
      </c>
      <c r="CQ64" s="12" t="str">
        <f t="shared" si="30"/>
        <v/>
      </c>
      <c r="CR64" s="12" t="str">
        <f t="shared" si="31"/>
        <v/>
      </c>
      <c r="CS64" s="12" t="str">
        <f t="shared" si="32"/>
        <v/>
      </c>
      <c r="CT64" s="12" t="str">
        <f t="shared" si="33"/>
        <v/>
      </c>
      <c r="CU64" s="12" t="str">
        <f t="shared" si="34"/>
        <v/>
      </c>
      <c r="CV64" s="12" t="str">
        <f t="shared" si="35"/>
        <v/>
      </c>
      <c r="CW64" s="12" t="str">
        <f t="shared" si="36"/>
        <v/>
      </c>
      <c r="CX64" s="12" t="str">
        <f t="shared" si="37"/>
        <v/>
      </c>
      <c r="CY64" s="12" t="str">
        <f t="shared" si="38"/>
        <v/>
      </c>
      <c r="CZ64" s="12" t="str">
        <f t="shared" si="39"/>
        <v/>
      </c>
      <c r="DA64" s="12" t="str">
        <f t="shared" si="40"/>
        <v/>
      </c>
      <c r="DB64" s="12" t="str">
        <f t="shared" si="41"/>
        <v/>
      </c>
      <c r="DC64" s="12" t="str">
        <f t="shared" si="42"/>
        <v/>
      </c>
      <c r="DD64" s="12" t="str">
        <f t="shared" si="43"/>
        <v/>
      </c>
      <c r="DE64" s="12" t="str">
        <f t="shared" si="44"/>
        <v/>
      </c>
      <c r="DF64" s="12" t="str">
        <f t="shared" si="45"/>
        <v/>
      </c>
      <c r="DG64" s="12" t="str">
        <f t="shared" si="46"/>
        <v/>
      </c>
      <c r="DH64" s="12" t="str">
        <f t="shared" si="47"/>
        <v/>
      </c>
      <c r="DI64" s="12" t="str">
        <f t="shared" si="48"/>
        <v/>
      </c>
      <c r="DJ64" s="12" t="str">
        <f t="shared" si="49"/>
        <v/>
      </c>
      <c r="DK64" s="12" t="str">
        <f t="shared" si="50"/>
        <v/>
      </c>
      <c r="DL64" s="12" t="str">
        <f t="shared" si="51"/>
        <v/>
      </c>
      <c r="DM64" s="12" t="str">
        <f t="shared" si="52"/>
        <v/>
      </c>
      <c r="DN64" s="12" t="str">
        <f t="shared" si="53"/>
        <v/>
      </c>
      <c r="DO64" s="12" t="str">
        <f t="shared" si="54"/>
        <v/>
      </c>
      <c r="DP64" s="12" t="str">
        <f t="shared" si="55"/>
        <v/>
      </c>
      <c r="DQ64" s="12" t="str">
        <f t="shared" si="56"/>
        <v/>
      </c>
      <c r="DR64" s="12" t="str">
        <f t="shared" si="57"/>
        <v/>
      </c>
      <c r="DS64" s="12" t="str">
        <f t="shared" si="58"/>
        <v/>
      </c>
      <c r="DT64" s="12" t="str">
        <f t="shared" si="59"/>
        <v/>
      </c>
      <c r="DU64" s="12" t="str">
        <f t="shared" si="60"/>
        <v/>
      </c>
      <c r="DV64" s="12" t="str">
        <f t="shared" si="61"/>
        <v/>
      </c>
      <c r="DW64" s="12" t="str">
        <f t="shared" si="62"/>
        <v/>
      </c>
      <c r="DX64" s="12" t="str">
        <f t="shared" si="63"/>
        <v/>
      </c>
      <c r="DY64" s="12" t="str">
        <f t="shared" si="64"/>
        <v/>
      </c>
      <c r="DZ64" s="12" t="str">
        <f t="shared" si="65"/>
        <v/>
      </c>
      <c r="EA64" s="12" t="str">
        <f t="shared" si="66"/>
        <v/>
      </c>
      <c r="EB64" s="12" t="str">
        <f t="shared" si="67"/>
        <v/>
      </c>
      <c r="EC64" s="12" t="str">
        <f t="shared" si="68"/>
        <v/>
      </c>
      <c r="ED64" s="12" t="str">
        <f t="shared" si="69"/>
        <v/>
      </c>
      <c r="EE64" s="12" t="str">
        <f t="shared" si="70"/>
        <v/>
      </c>
      <c r="EF64" s="12" t="str">
        <f t="shared" si="71"/>
        <v/>
      </c>
      <c r="EG64" s="12" t="str">
        <f t="shared" si="72"/>
        <v/>
      </c>
      <c r="EH64" s="12" t="str">
        <f t="shared" si="73"/>
        <v/>
      </c>
      <c r="EI64" s="12" t="str">
        <f t="shared" si="74"/>
        <v/>
      </c>
      <c r="EJ64" s="12" t="str">
        <f t="shared" si="75"/>
        <v/>
      </c>
      <c r="EK64" s="12" t="str">
        <f t="shared" si="76"/>
        <v/>
      </c>
      <c r="EL64" s="12" t="str">
        <f t="shared" si="77"/>
        <v/>
      </c>
      <c r="EM64" s="12" t="str">
        <f t="shared" si="78"/>
        <v/>
      </c>
      <c r="EN64" s="12" t="str">
        <f t="shared" si="79"/>
        <v/>
      </c>
      <c r="EO64" s="12" t="str">
        <f t="shared" si="80"/>
        <v/>
      </c>
      <c r="EP64" s="12" t="str">
        <f t="shared" si="81"/>
        <v/>
      </c>
      <c r="EQ64" s="12" t="str">
        <f t="shared" si="82"/>
        <v/>
      </c>
      <c r="ER64" s="12" t="str">
        <f t="shared" si="83"/>
        <v/>
      </c>
      <c r="ES64" s="12" t="str">
        <f t="shared" si="84"/>
        <v/>
      </c>
      <c r="ET64" s="12" t="str">
        <f t="shared" si="85"/>
        <v/>
      </c>
      <c r="EU64" s="12" t="str">
        <f t="shared" si="86"/>
        <v/>
      </c>
      <c r="EV64" s="12" t="str">
        <f t="shared" si="87"/>
        <v/>
      </c>
      <c r="EW64" s="12" t="str">
        <f t="shared" si="88"/>
        <v/>
      </c>
      <c r="EX64" s="12" t="str">
        <f t="shared" si="89"/>
        <v/>
      </c>
      <c r="EY64" s="12" t="str">
        <f t="shared" si="90"/>
        <v/>
      </c>
      <c r="EZ64" s="12" t="str">
        <f t="shared" si="91"/>
        <v/>
      </c>
      <c r="FA64" s="12" t="str">
        <f t="shared" si="92"/>
        <v/>
      </c>
      <c r="FB64" s="12" t="str">
        <f t="shared" si="93"/>
        <v/>
      </c>
      <c r="FC64" s="12" t="str">
        <f t="shared" si="94"/>
        <v/>
      </c>
      <c r="FD64" s="12" t="str">
        <f t="shared" si="95"/>
        <v/>
      </c>
      <c r="FE64" s="12" t="str">
        <f t="shared" si="96"/>
        <v/>
      </c>
      <c r="FF64" s="12" t="str">
        <f t="shared" si="97"/>
        <v/>
      </c>
      <c r="FG64" s="12" t="str">
        <f t="shared" si="98"/>
        <v/>
      </c>
      <c r="FH64" s="12" t="str">
        <f t="shared" si="99"/>
        <v/>
      </c>
      <c r="FI64" s="12" t="str">
        <f t="shared" si="100"/>
        <v/>
      </c>
      <c r="FJ64" s="12" t="str">
        <f t="shared" si="101"/>
        <v/>
      </c>
      <c r="FK64" s="12" t="str">
        <f t="shared" si="102"/>
        <v/>
      </c>
      <c r="FL64" s="12" t="str">
        <f t="shared" si="103"/>
        <v/>
      </c>
      <c r="FM64" s="12" t="str">
        <f t="shared" si="104"/>
        <v/>
      </c>
      <c r="FN64" s="12" t="str">
        <f t="shared" si="105"/>
        <v/>
      </c>
      <c r="FO64" s="12" t="str">
        <f t="shared" si="106"/>
        <v/>
      </c>
      <c r="FP64" s="12" t="str">
        <f t="shared" si="107"/>
        <v/>
      </c>
      <c r="FQ64" s="12" t="str">
        <f t="shared" si="108"/>
        <v/>
      </c>
      <c r="FR64" s="12" t="str">
        <f t="shared" si="109"/>
        <v/>
      </c>
      <c r="FS64" s="12" t="str">
        <f t="shared" si="110"/>
        <v/>
      </c>
      <c r="FT64" s="12" t="str">
        <f t="shared" si="111"/>
        <v/>
      </c>
      <c r="FU64" s="12" t="str">
        <f t="shared" si="112"/>
        <v/>
      </c>
      <c r="FV64" s="12" t="str">
        <f t="shared" si="113"/>
        <v/>
      </c>
      <c r="FW64" s="12" t="str">
        <f t="shared" si="114"/>
        <v/>
      </c>
      <c r="FX64" s="12" t="str">
        <f t="shared" si="115"/>
        <v/>
      </c>
      <c r="FY64" s="12" t="str">
        <f t="shared" si="116"/>
        <v/>
      </c>
      <c r="FZ64" s="12" t="str">
        <f t="shared" si="117"/>
        <v/>
      </c>
      <c r="GA64" s="12" t="str">
        <f t="shared" si="118"/>
        <v/>
      </c>
      <c r="GB64" s="12" t="str">
        <f t="shared" si="119"/>
        <v/>
      </c>
      <c r="GC64" s="12" t="str">
        <f t="shared" si="120"/>
        <v/>
      </c>
      <c r="GD64" s="12" t="str">
        <f t="shared" si="121"/>
        <v/>
      </c>
      <c r="GE64" s="12" t="str">
        <f t="shared" si="122"/>
        <v/>
      </c>
    </row>
    <row r="65" spans="1:187" x14ac:dyDescent="0.25">
      <c r="A65" t="str">
        <f>Data!B71</f>
        <v/>
      </c>
      <c r="B65" s="12" t="str">
        <f t="shared" si="2"/>
        <v/>
      </c>
      <c r="C65" s="12" t="str">
        <f>IFERROR(IF(Data!B71="","",VLOOKUP(B65,Data!$A$8:$DX$107,3,FALSE)),"")</f>
        <v/>
      </c>
      <c r="D65" s="12" t="str">
        <f>IFERROR(IF($A65="","",VLOOKUP($B65,Data!$A$8:$DX$107,64+D$1,FALSE)),"")</f>
        <v/>
      </c>
      <c r="E65" s="12" t="str">
        <f>IFERROR(IF($A65="","",VLOOKUP($B65,Data!$A$8:$DX$107,64+E$1,FALSE)),"")</f>
        <v/>
      </c>
      <c r="F65" s="12" t="str">
        <f>IFERROR(IF($A65="","",VLOOKUP($B65,Data!$A$8:$DX$107,64+F$1,FALSE)),"")</f>
        <v/>
      </c>
      <c r="G65" s="12" t="str">
        <f>IFERROR(IF($A65="","",VLOOKUP($B65,Data!$A$8:$DX$107,64+G$1,FALSE)),"")</f>
        <v/>
      </c>
      <c r="H65" s="12" t="str">
        <f>IFERROR(IF($A65="","",VLOOKUP($B65,Data!$A$8:$DX$107,64+H$1,FALSE)),"")</f>
        <v/>
      </c>
      <c r="I65" s="12" t="str">
        <f>IFERROR(IF($A65="","",VLOOKUP($B65,Data!$A$8:$DX$107,64+I$1,FALSE)),"")</f>
        <v/>
      </c>
      <c r="J65" s="12" t="str">
        <f>IFERROR(IF($A65="","",VLOOKUP($B65,Data!$A$8:$DX$107,64+J$1,FALSE)),"")</f>
        <v/>
      </c>
      <c r="K65" s="12" t="str">
        <f>IFERROR(IF($A65="","",VLOOKUP($B65,Data!$A$8:$DX$107,64+K$1,FALSE)),"")</f>
        <v/>
      </c>
      <c r="L65" s="12" t="str">
        <f>IFERROR(IF($A65="","",VLOOKUP($B65,Data!$A$8:$DX$107,64+L$1,FALSE)),"")</f>
        <v/>
      </c>
      <c r="M65" s="12" t="str">
        <f>IFERROR(IF($A65="","",VLOOKUP($B65,Data!$A$8:$DX$107,64+M$1,FALSE)),"")</f>
        <v/>
      </c>
      <c r="N65" s="12" t="str">
        <f>IFERROR(IF($A65="","",VLOOKUP($B65,Data!$A$8:$DX$107,64+N$1,FALSE)),"")</f>
        <v/>
      </c>
      <c r="O65" s="12" t="str">
        <f>IFERROR(IF($A65="","",VLOOKUP($B65,Data!$A$8:$DX$107,64+O$1,FALSE)),"")</f>
        <v/>
      </c>
      <c r="P65" s="12" t="str">
        <f>IFERROR(IF($A65="","",VLOOKUP($B65,Data!$A$8:$DX$107,64+P$1,FALSE)),"")</f>
        <v/>
      </c>
      <c r="Q65" s="12" t="str">
        <f>IFERROR(IF($A65="","",VLOOKUP($B65,Data!$A$8:$DX$107,64+Q$1,FALSE)),"")</f>
        <v/>
      </c>
      <c r="R65" s="12" t="str">
        <f>IFERROR(IF($A65="","",VLOOKUP($B65,Data!$A$8:$DX$107,64+R$1,FALSE)),"")</f>
        <v/>
      </c>
      <c r="S65" s="12" t="str">
        <f>IFERROR(IF($A65="","",VLOOKUP($B65,Data!$A$8:$DX$107,64+S$1,FALSE)),"")</f>
        <v/>
      </c>
      <c r="T65" s="12" t="str">
        <f>IFERROR(IF($A65="","",VLOOKUP($B65,Data!$A$8:$DX$107,64+T$1,FALSE)),"")</f>
        <v/>
      </c>
      <c r="U65" s="12" t="str">
        <f>IFERROR(IF($A65="","",VLOOKUP($B65,Data!$A$8:$DX$107,64+U$1,FALSE)),"")</f>
        <v/>
      </c>
      <c r="V65" s="12" t="str">
        <f>IFERROR(IF($A65="","",VLOOKUP($B65,Data!$A$8:$DX$107,64+V$1,FALSE)),"")</f>
        <v/>
      </c>
      <c r="W65" s="12" t="str">
        <f>IFERROR(IF($A65="","",VLOOKUP($B65,Data!$A$8:$DX$107,64+W$1,FALSE)),"")</f>
        <v/>
      </c>
      <c r="X65" s="12" t="str">
        <f>IFERROR(IF($A65="","",VLOOKUP($B65,Data!$A$8:$DX$107,64+X$1,FALSE)),"")</f>
        <v/>
      </c>
      <c r="Y65" s="12" t="str">
        <f>IFERROR(IF($A65="","",VLOOKUP($B65,Data!$A$8:$DX$107,64+Y$1,FALSE)),"")</f>
        <v/>
      </c>
      <c r="Z65" s="12" t="str">
        <f>IFERROR(IF($A65="","",VLOOKUP($B65,Data!$A$8:$DX$107,64+Z$1,FALSE)),"")</f>
        <v/>
      </c>
      <c r="AA65" s="12" t="str">
        <f>IFERROR(IF($A65="","",VLOOKUP($B65,Data!$A$8:$DX$107,64+AA$1,FALSE)),"")</f>
        <v/>
      </c>
      <c r="AB65" s="12" t="str">
        <f>IFERROR(IF($A65="","",VLOOKUP($B65,Data!$A$8:$DX$107,64+AB$1,FALSE)),"")</f>
        <v/>
      </c>
      <c r="AC65" s="12" t="str">
        <f>IFERROR(IF($A65="","",VLOOKUP($B65,Data!$A$8:$DX$107,64+AC$1,FALSE)),"")</f>
        <v/>
      </c>
      <c r="AD65" s="12" t="str">
        <f>IFERROR(IF($A65="","",VLOOKUP($B65,Data!$A$8:$DX$107,64+AD$1,FALSE)),"")</f>
        <v/>
      </c>
      <c r="AE65" s="12" t="str">
        <f>IFERROR(IF($A65="","",VLOOKUP($B65,Data!$A$8:$DX$107,64+AE$1,FALSE)),"")</f>
        <v/>
      </c>
      <c r="AF65" s="12" t="str">
        <f>IFERROR(IF($A65="","",VLOOKUP($B65,Data!$A$8:$DX$107,64+AF$1,FALSE)),"")</f>
        <v/>
      </c>
      <c r="AG65" s="12" t="str">
        <f>IFERROR(IF($A65="","",VLOOKUP($B65,Data!$A$8:$DX$107,64+AG$1,FALSE)),"")</f>
        <v/>
      </c>
      <c r="AH65" s="12" t="str">
        <f>IFERROR(IF($A65="","",VLOOKUP($B65,Data!$A$8:$DX$107,64+AH$1,FALSE)),"")</f>
        <v/>
      </c>
      <c r="AI65" s="12" t="str">
        <f>IFERROR(IF($A65="","",VLOOKUP($B65,Data!$A$8:$DX$107,64+AI$1,FALSE)),"")</f>
        <v/>
      </c>
      <c r="AJ65" s="12" t="str">
        <f>IFERROR(IF($A65="","",VLOOKUP($B65,Data!$A$8:$DX$107,64+AJ$1,FALSE)),"")</f>
        <v/>
      </c>
      <c r="AK65" s="12" t="str">
        <f>IFERROR(IF($A65="","",VLOOKUP($B65,Data!$A$8:$DX$107,64+AK$1,FALSE)),"")</f>
        <v/>
      </c>
      <c r="AL65" s="12" t="str">
        <f>IFERROR(IF($A65="","",VLOOKUP($B65,Data!$A$8:$DX$107,64+AL$1,FALSE)),"")</f>
        <v/>
      </c>
      <c r="AM65" s="12" t="str">
        <f>IFERROR(IF($A65="","",VLOOKUP($B65,Data!$A$8:$DX$107,64+AM$1,FALSE)),"")</f>
        <v/>
      </c>
      <c r="AN65" s="12" t="str">
        <f>IFERROR(IF($A65="","",VLOOKUP($B65,Data!$A$8:$DX$107,64+AN$1,FALSE)),"")</f>
        <v/>
      </c>
      <c r="AO65" s="12" t="str">
        <f>IFERROR(IF($A65="","",VLOOKUP($B65,Data!$A$8:$DX$107,64+AO$1,FALSE)),"")</f>
        <v/>
      </c>
      <c r="AP65" s="12" t="str">
        <f>IFERROR(IF($A65="","",VLOOKUP($B65,Data!$A$8:$DX$107,64+AP$1,FALSE)),"")</f>
        <v/>
      </c>
      <c r="AQ65" s="12" t="str">
        <f>IFERROR(IF($A65="","",VLOOKUP($B65,Data!$A$8:$DX$107,64+AQ$1,FALSE)),"")</f>
        <v/>
      </c>
      <c r="AR65" s="12" t="str">
        <f>IFERROR(IF($A65="","",VLOOKUP($B65,Data!$A$8:$DX$107,64+AR$1,FALSE)),"")</f>
        <v/>
      </c>
      <c r="AS65" s="12" t="str">
        <f>IFERROR(IF($A65="","",VLOOKUP($B65,Data!$A$8:$DX$107,64+AS$1,FALSE)),"")</f>
        <v/>
      </c>
      <c r="AT65" s="12" t="str">
        <f>IFERROR(IF($A65="","",VLOOKUP($B65,Data!$A$8:$DX$107,64+AT$1,FALSE)),"")</f>
        <v/>
      </c>
      <c r="AU65" s="12" t="str">
        <f>IFERROR(IF($A65="","",VLOOKUP($B65,Data!$A$8:$DX$107,64+AU$1,FALSE)),"")</f>
        <v/>
      </c>
      <c r="AV65" s="12" t="str">
        <f>IFERROR(IF($A65="","",VLOOKUP($B65,Data!$A$8:$DX$107,64+AV$1,FALSE)),"")</f>
        <v/>
      </c>
      <c r="AW65" s="12" t="str">
        <f>IFERROR(IF($A65="","",VLOOKUP($B65,Data!$A$8:$DX$107,64+AW$1,FALSE)),"")</f>
        <v/>
      </c>
      <c r="AX65" s="12" t="str">
        <f>IFERROR(IF($A65="","",VLOOKUP($B65,Data!$A$8:$DX$107,64+AX$1,FALSE)),"")</f>
        <v/>
      </c>
      <c r="AY65" s="12" t="str">
        <f>IFERROR(IF($A65="","",VLOOKUP($B65,Data!$A$8:$DX$107,64+AY$1,FALSE)),"")</f>
        <v/>
      </c>
      <c r="AZ65" s="12" t="str">
        <f>IFERROR(IF($A65="","",VLOOKUP($B65,Data!$A$8:$DX$107,64+AZ$1,FALSE)),"")</f>
        <v/>
      </c>
      <c r="BA65" s="12" t="str">
        <f>IFERROR(IF($A65="","",VLOOKUP($B65,Data!$A$8:$DX$107,64+BA$1,FALSE)),"")</f>
        <v/>
      </c>
      <c r="BB65" s="12" t="str">
        <f>IFERROR(IF($A65="","",VLOOKUP($B65,Data!$A$8:$DX$107,64+BB$1,FALSE)),"")</f>
        <v/>
      </c>
      <c r="BC65" s="12" t="str">
        <f>IFERROR(IF($A65="","",VLOOKUP($B65,Data!$A$8:$DX$107,64+BC$1,FALSE)),"")</f>
        <v/>
      </c>
      <c r="BD65" s="12" t="str">
        <f>IFERROR(IF($A65="","",VLOOKUP($B65,Data!$A$8:$DX$107,64+BD$1,FALSE)),"")</f>
        <v/>
      </c>
      <c r="BE65" s="12" t="str">
        <f>IFERROR(IF($A65="","",VLOOKUP($B65,Data!$A$8:$DX$107,64+BE$1,FALSE)),"")</f>
        <v/>
      </c>
      <c r="BF65" s="12" t="str">
        <f>IFERROR(IF($A65="","",VLOOKUP($B65,Data!$A$8:$DX$107,64+BF$1,FALSE)),"")</f>
        <v/>
      </c>
      <c r="BG65" s="12" t="str">
        <f>IFERROR(IF($A65="","",VLOOKUP($B65,Data!$A$8:$DX$107,64+BG$1,FALSE)),"")</f>
        <v/>
      </c>
      <c r="BH65" s="12" t="str">
        <f>IFERROR(IF($A65="","",VLOOKUP($B65,Data!$A$8:$DX$107,64+BH$1,FALSE)),"")</f>
        <v/>
      </c>
      <c r="BI65" s="12" t="str">
        <f>IFERROR(IF($A65="","",VLOOKUP($B65,Data!$A$8:$DX$107,64+BI$1,FALSE)),"")</f>
        <v/>
      </c>
      <c r="BJ65" s="12" t="str">
        <f>IFERROR(IF($A65="","",VLOOKUP($B65,Data!$A$8:$DX$107,64+BJ$1,FALSE)),"")</f>
        <v/>
      </c>
      <c r="BK65" s="12" t="str">
        <f>IFERROR(IF($A65="","",VLOOKUP($B65,Data!$A$8:$DX$107,64+BK$1,FALSE)),"")</f>
        <v/>
      </c>
      <c r="BL65" s="12" t="str">
        <f>IFERROR(IF($A65="","",VLOOKUP($B65,Data!$A$8:$DX$107,125,FALSE)),"")</f>
        <v/>
      </c>
      <c r="BM65" s="12" t="str">
        <f>IFERROR(IF($A65="","",VLOOKUP($B65,Data!$A$8:$DX$107,126,FALSE)),"")</f>
        <v/>
      </c>
      <c r="BN65" s="31" t="str">
        <f>IFERROR(IF($A65="","",VLOOKUP($B65,Data!$A$8:$DX$107,127,FALSE)),"")</f>
        <v/>
      </c>
      <c r="BO65" s="12" t="str">
        <f>IF(A65="","",IF(B65&lt;=Registrasi!$E$7/2,"Atas",IF(B65&gt;(Registrasi!$E$7+1)/2,"Bawah","Tengah")))</f>
        <v/>
      </c>
      <c r="BP65" s="12" t="str">
        <f t="shared" si="3"/>
        <v/>
      </c>
      <c r="BQ65" s="12" t="str">
        <f t="shared" si="4"/>
        <v/>
      </c>
      <c r="BR65" s="12" t="str">
        <f t="shared" si="5"/>
        <v/>
      </c>
      <c r="BS65" s="12" t="str">
        <f t="shared" si="6"/>
        <v/>
      </c>
      <c r="BT65" s="12" t="str">
        <f t="shared" si="7"/>
        <v/>
      </c>
      <c r="BU65" s="12" t="str">
        <f t="shared" si="8"/>
        <v/>
      </c>
      <c r="BV65" s="12" t="str">
        <f t="shared" si="9"/>
        <v/>
      </c>
      <c r="BW65" s="12" t="str">
        <f t="shared" si="10"/>
        <v/>
      </c>
      <c r="BX65" s="12" t="str">
        <f t="shared" si="11"/>
        <v/>
      </c>
      <c r="BY65" s="12" t="str">
        <f t="shared" si="12"/>
        <v/>
      </c>
      <c r="BZ65" s="12" t="str">
        <f t="shared" si="13"/>
        <v/>
      </c>
      <c r="CA65" s="12" t="str">
        <f t="shared" si="14"/>
        <v/>
      </c>
      <c r="CB65" s="12" t="str">
        <f t="shared" si="15"/>
        <v/>
      </c>
      <c r="CC65" s="12" t="str">
        <f t="shared" si="16"/>
        <v/>
      </c>
      <c r="CD65" s="12" t="str">
        <f t="shared" si="17"/>
        <v/>
      </c>
      <c r="CE65" s="12" t="str">
        <f t="shared" si="18"/>
        <v/>
      </c>
      <c r="CF65" s="12" t="str">
        <f t="shared" si="19"/>
        <v/>
      </c>
      <c r="CG65" s="12" t="str">
        <f t="shared" si="20"/>
        <v/>
      </c>
      <c r="CH65" s="12" t="str">
        <f t="shared" si="21"/>
        <v/>
      </c>
      <c r="CI65" s="12" t="str">
        <f t="shared" si="22"/>
        <v/>
      </c>
      <c r="CJ65" s="12" t="str">
        <f t="shared" si="23"/>
        <v/>
      </c>
      <c r="CK65" s="12" t="str">
        <f t="shared" si="24"/>
        <v/>
      </c>
      <c r="CL65" s="12" t="str">
        <f t="shared" si="25"/>
        <v/>
      </c>
      <c r="CM65" s="12" t="str">
        <f t="shared" si="26"/>
        <v/>
      </c>
      <c r="CN65" s="12" t="str">
        <f t="shared" si="27"/>
        <v/>
      </c>
      <c r="CO65" s="12" t="str">
        <f t="shared" si="28"/>
        <v/>
      </c>
      <c r="CP65" s="12" t="str">
        <f t="shared" si="29"/>
        <v/>
      </c>
      <c r="CQ65" s="12" t="str">
        <f t="shared" si="30"/>
        <v/>
      </c>
      <c r="CR65" s="12" t="str">
        <f t="shared" si="31"/>
        <v/>
      </c>
      <c r="CS65" s="12" t="str">
        <f t="shared" si="32"/>
        <v/>
      </c>
      <c r="CT65" s="12" t="str">
        <f t="shared" si="33"/>
        <v/>
      </c>
      <c r="CU65" s="12" t="str">
        <f t="shared" si="34"/>
        <v/>
      </c>
      <c r="CV65" s="12" t="str">
        <f t="shared" si="35"/>
        <v/>
      </c>
      <c r="CW65" s="12" t="str">
        <f t="shared" si="36"/>
        <v/>
      </c>
      <c r="CX65" s="12" t="str">
        <f t="shared" si="37"/>
        <v/>
      </c>
      <c r="CY65" s="12" t="str">
        <f t="shared" si="38"/>
        <v/>
      </c>
      <c r="CZ65" s="12" t="str">
        <f t="shared" si="39"/>
        <v/>
      </c>
      <c r="DA65" s="12" t="str">
        <f t="shared" si="40"/>
        <v/>
      </c>
      <c r="DB65" s="12" t="str">
        <f t="shared" si="41"/>
        <v/>
      </c>
      <c r="DC65" s="12" t="str">
        <f t="shared" si="42"/>
        <v/>
      </c>
      <c r="DD65" s="12" t="str">
        <f t="shared" si="43"/>
        <v/>
      </c>
      <c r="DE65" s="12" t="str">
        <f t="shared" si="44"/>
        <v/>
      </c>
      <c r="DF65" s="12" t="str">
        <f t="shared" si="45"/>
        <v/>
      </c>
      <c r="DG65" s="12" t="str">
        <f t="shared" si="46"/>
        <v/>
      </c>
      <c r="DH65" s="12" t="str">
        <f t="shared" si="47"/>
        <v/>
      </c>
      <c r="DI65" s="12" t="str">
        <f t="shared" si="48"/>
        <v/>
      </c>
      <c r="DJ65" s="12" t="str">
        <f t="shared" si="49"/>
        <v/>
      </c>
      <c r="DK65" s="12" t="str">
        <f t="shared" si="50"/>
        <v/>
      </c>
      <c r="DL65" s="12" t="str">
        <f t="shared" si="51"/>
        <v/>
      </c>
      <c r="DM65" s="12" t="str">
        <f t="shared" si="52"/>
        <v/>
      </c>
      <c r="DN65" s="12" t="str">
        <f t="shared" si="53"/>
        <v/>
      </c>
      <c r="DO65" s="12" t="str">
        <f t="shared" si="54"/>
        <v/>
      </c>
      <c r="DP65" s="12" t="str">
        <f t="shared" si="55"/>
        <v/>
      </c>
      <c r="DQ65" s="12" t="str">
        <f t="shared" si="56"/>
        <v/>
      </c>
      <c r="DR65" s="12" t="str">
        <f t="shared" si="57"/>
        <v/>
      </c>
      <c r="DS65" s="12" t="str">
        <f t="shared" si="58"/>
        <v/>
      </c>
      <c r="DT65" s="12" t="str">
        <f t="shared" si="59"/>
        <v/>
      </c>
      <c r="DU65" s="12" t="str">
        <f t="shared" si="60"/>
        <v/>
      </c>
      <c r="DV65" s="12" t="str">
        <f t="shared" si="61"/>
        <v/>
      </c>
      <c r="DW65" s="12" t="str">
        <f t="shared" si="62"/>
        <v/>
      </c>
      <c r="DX65" s="12" t="str">
        <f t="shared" si="63"/>
        <v/>
      </c>
      <c r="DY65" s="12" t="str">
        <f t="shared" si="64"/>
        <v/>
      </c>
      <c r="DZ65" s="12" t="str">
        <f t="shared" si="65"/>
        <v/>
      </c>
      <c r="EA65" s="12" t="str">
        <f t="shared" si="66"/>
        <v/>
      </c>
      <c r="EB65" s="12" t="str">
        <f t="shared" si="67"/>
        <v/>
      </c>
      <c r="EC65" s="12" t="str">
        <f t="shared" si="68"/>
        <v/>
      </c>
      <c r="ED65" s="12" t="str">
        <f t="shared" si="69"/>
        <v/>
      </c>
      <c r="EE65" s="12" t="str">
        <f t="shared" si="70"/>
        <v/>
      </c>
      <c r="EF65" s="12" t="str">
        <f t="shared" si="71"/>
        <v/>
      </c>
      <c r="EG65" s="12" t="str">
        <f t="shared" si="72"/>
        <v/>
      </c>
      <c r="EH65" s="12" t="str">
        <f t="shared" si="73"/>
        <v/>
      </c>
      <c r="EI65" s="12" t="str">
        <f t="shared" si="74"/>
        <v/>
      </c>
      <c r="EJ65" s="12" t="str">
        <f t="shared" si="75"/>
        <v/>
      </c>
      <c r="EK65" s="12" t="str">
        <f t="shared" si="76"/>
        <v/>
      </c>
      <c r="EL65" s="12" t="str">
        <f t="shared" si="77"/>
        <v/>
      </c>
      <c r="EM65" s="12" t="str">
        <f t="shared" si="78"/>
        <v/>
      </c>
      <c r="EN65" s="12" t="str">
        <f t="shared" si="79"/>
        <v/>
      </c>
      <c r="EO65" s="12" t="str">
        <f t="shared" si="80"/>
        <v/>
      </c>
      <c r="EP65" s="12" t="str">
        <f t="shared" si="81"/>
        <v/>
      </c>
      <c r="EQ65" s="12" t="str">
        <f t="shared" si="82"/>
        <v/>
      </c>
      <c r="ER65" s="12" t="str">
        <f t="shared" si="83"/>
        <v/>
      </c>
      <c r="ES65" s="12" t="str">
        <f t="shared" si="84"/>
        <v/>
      </c>
      <c r="ET65" s="12" t="str">
        <f t="shared" si="85"/>
        <v/>
      </c>
      <c r="EU65" s="12" t="str">
        <f t="shared" si="86"/>
        <v/>
      </c>
      <c r="EV65" s="12" t="str">
        <f t="shared" si="87"/>
        <v/>
      </c>
      <c r="EW65" s="12" t="str">
        <f t="shared" si="88"/>
        <v/>
      </c>
      <c r="EX65" s="12" t="str">
        <f t="shared" si="89"/>
        <v/>
      </c>
      <c r="EY65" s="12" t="str">
        <f t="shared" si="90"/>
        <v/>
      </c>
      <c r="EZ65" s="12" t="str">
        <f t="shared" si="91"/>
        <v/>
      </c>
      <c r="FA65" s="12" t="str">
        <f t="shared" si="92"/>
        <v/>
      </c>
      <c r="FB65" s="12" t="str">
        <f t="shared" si="93"/>
        <v/>
      </c>
      <c r="FC65" s="12" t="str">
        <f t="shared" si="94"/>
        <v/>
      </c>
      <c r="FD65" s="12" t="str">
        <f t="shared" si="95"/>
        <v/>
      </c>
      <c r="FE65" s="12" t="str">
        <f t="shared" si="96"/>
        <v/>
      </c>
      <c r="FF65" s="12" t="str">
        <f t="shared" si="97"/>
        <v/>
      </c>
      <c r="FG65" s="12" t="str">
        <f t="shared" si="98"/>
        <v/>
      </c>
      <c r="FH65" s="12" t="str">
        <f t="shared" si="99"/>
        <v/>
      </c>
      <c r="FI65" s="12" t="str">
        <f t="shared" si="100"/>
        <v/>
      </c>
      <c r="FJ65" s="12" t="str">
        <f t="shared" si="101"/>
        <v/>
      </c>
      <c r="FK65" s="12" t="str">
        <f t="shared" si="102"/>
        <v/>
      </c>
      <c r="FL65" s="12" t="str">
        <f t="shared" si="103"/>
        <v/>
      </c>
      <c r="FM65" s="12" t="str">
        <f t="shared" si="104"/>
        <v/>
      </c>
      <c r="FN65" s="12" t="str">
        <f t="shared" si="105"/>
        <v/>
      </c>
      <c r="FO65" s="12" t="str">
        <f t="shared" si="106"/>
        <v/>
      </c>
      <c r="FP65" s="12" t="str">
        <f t="shared" si="107"/>
        <v/>
      </c>
      <c r="FQ65" s="12" t="str">
        <f t="shared" si="108"/>
        <v/>
      </c>
      <c r="FR65" s="12" t="str">
        <f t="shared" si="109"/>
        <v/>
      </c>
      <c r="FS65" s="12" t="str">
        <f t="shared" si="110"/>
        <v/>
      </c>
      <c r="FT65" s="12" t="str">
        <f t="shared" si="111"/>
        <v/>
      </c>
      <c r="FU65" s="12" t="str">
        <f t="shared" si="112"/>
        <v/>
      </c>
      <c r="FV65" s="12" t="str">
        <f t="shared" si="113"/>
        <v/>
      </c>
      <c r="FW65" s="12" t="str">
        <f t="shared" si="114"/>
        <v/>
      </c>
      <c r="FX65" s="12" t="str">
        <f t="shared" si="115"/>
        <v/>
      </c>
      <c r="FY65" s="12" t="str">
        <f t="shared" si="116"/>
        <v/>
      </c>
      <c r="FZ65" s="12" t="str">
        <f t="shared" si="117"/>
        <v/>
      </c>
      <c r="GA65" s="12" t="str">
        <f t="shared" si="118"/>
        <v/>
      </c>
      <c r="GB65" s="12" t="str">
        <f t="shared" si="119"/>
        <v/>
      </c>
      <c r="GC65" s="12" t="str">
        <f t="shared" si="120"/>
        <v/>
      </c>
      <c r="GD65" s="12" t="str">
        <f t="shared" si="121"/>
        <v/>
      </c>
      <c r="GE65" s="12" t="str">
        <f t="shared" si="122"/>
        <v/>
      </c>
    </row>
    <row r="66" spans="1:187" x14ac:dyDescent="0.25">
      <c r="A66" t="str">
        <f>Data!B72</f>
        <v/>
      </c>
      <c r="B66" s="12" t="str">
        <f t="shared" si="2"/>
        <v/>
      </c>
      <c r="C66" s="12" t="str">
        <f>IFERROR(IF(Data!B72="","",VLOOKUP(B66,Data!$A$8:$DX$107,3,FALSE)),"")</f>
        <v/>
      </c>
      <c r="D66" s="12" t="str">
        <f>IFERROR(IF($A66="","",VLOOKUP($B66,Data!$A$8:$DX$107,64+D$1,FALSE)),"")</f>
        <v/>
      </c>
      <c r="E66" s="12" t="str">
        <f>IFERROR(IF($A66="","",VLOOKUP($B66,Data!$A$8:$DX$107,64+E$1,FALSE)),"")</f>
        <v/>
      </c>
      <c r="F66" s="12" t="str">
        <f>IFERROR(IF($A66="","",VLOOKUP($B66,Data!$A$8:$DX$107,64+F$1,FALSE)),"")</f>
        <v/>
      </c>
      <c r="G66" s="12" t="str">
        <f>IFERROR(IF($A66="","",VLOOKUP($B66,Data!$A$8:$DX$107,64+G$1,FALSE)),"")</f>
        <v/>
      </c>
      <c r="H66" s="12" t="str">
        <f>IFERROR(IF($A66="","",VLOOKUP($B66,Data!$A$8:$DX$107,64+H$1,FALSE)),"")</f>
        <v/>
      </c>
      <c r="I66" s="12" t="str">
        <f>IFERROR(IF($A66="","",VLOOKUP($B66,Data!$A$8:$DX$107,64+I$1,FALSE)),"")</f>
        <v/>
      </c>
      <c r="J66" s="12" t="str">
        <f>IFERROR(IF($A66="","",VLOOKUP($B66,Data!$A$8:$DX$107,64+J$1,FALSE)),"")</f>
        <v/>
      </c>
      <c r="K66" s="12" t="str">
        <f>IFERROR(IF($A66="","",VLOOKUP($B66,Data!$A$8:$DX$107,64+K$1,FALSE)),"")</f>
        <v/>
      </c>
      <c r="L66" s="12" t="str">
        <f>IFERROR(IF($A66="","",VLOOKUP($B66,Data!$A$8:$DX$107,64+L$1,FALSE)),"")</f>
        <v/>
      </c>
      <c r="M66" s="12" t="str">
        <f>IFERROR(IF($A66="","",VLOOKUP($B66,Data!$A$8:$DX$107,64+M$1,FALSE)),"")</f>
        <v/>
      </c>
      <c r="N66" s="12" t="str">
        <f>IFERROR(IF($A66="","",VLOOKUP($B66,Data!$A$8:$DX$107,64+N$1,FALSE)),"")</f>
        <v/>
      </c>
      <c r="O66" s="12" t="str">
        <f>IFERROR(IF($A66="","",VLOOKUP($B66,Data!$A$8:$DX$107,64+O$1,FALSE)),"")</f>
        <v/>
      </c>
      <c r="P66" s="12" t="str">
        <f>IFERROR(IF($A66="","",VLOOKUP($B66,Data!$A$8:$DX$107,64+P$1,FALSE)),"")</f>
        <v/>
      </c>
      <c r="Q66" s="12" t="str">
        <f>IFERROR(IF($A66="","",VLOOKUP($B66,Data!$A$8:$DX$107,64+Q$1,FALSE)),"")</f>
        <v/>
      </c>
      <c r="R66" s="12" t="str">
        <f>IFERROR(IF($A66="","",VLOOKUP($B66,Data!$A$8:$DX$107,64+R$1,FALSE)),"")</f>
        <v/>
      </c>
      <c r="S66" s="12" t="str">
        <f>IFERROR(IF($A66="","",VLOOKUP($B66,Data!$A$8:$DX$107,64+S$1,FALSE)),"")</f>
        <v/>
      </c>
      <c r="T66" s="12" t="str">
        <f>IFERROR(IF($A66="","",VLOOKUP($B66,Data!$A$8:$DX$107,64+T$1,FALSE)),"")</f>
        <v/>
      </c>
      <c r="U66" s="12" t="str">
        <f>IFERROR(IF($A66="","",VLOOKUP($B66,Data!$A$8:$DX$107,64+U$1,FALSE)),"")</f>
        <v/>
      </c>
      <c r="V66" s="12" t="str">
        <f>IFERROR(IF($A66="","",VLOOKUP($B66,Data!$A$8:$DX$107,64+V$1,FALSE)),"")</f>
        <v/>
      </c>
      <c r="W66" s="12" t="str">
        <f>IFERROR(IF($A66="","",VLOOKUP($B66,Data!$A$8:$DX$107,64+W$1,FALSE)),"")</f>
        <v/>
      </c>
      <c r="X66" s="12" t="str">
        <f>IFERROR(IF($A66="","",VLOOKUP($B66,Data!$A$8:$DX$107,64+X$1,FALSE)),"")</f>
        <v/>
      </c>
      <c r="Y66" s="12" t="str">
        <f>IFERROR(IF($A66="","",VLOOKUP($B66,Data!$A$8:$DX$107,64+Y$1,FALSE)),"")</f>
        <v/>
      </c>
      <c r="Z66" s="12" t="str">
        <f>IFERROR(IF($A66="","",VLOOKUP($B66,Data!$A$8:$DX$107,64+Z$1,FALSE)),"")</f>
        <v/>
      </c>
      <c r="AA66" s="12" t="str">
        <f>IFERROR(IF($A66="","",VLOOKUP($B66,Data!$A$8:$DX$107,64+AA$1,FALSE)),"")</f>
        <v/>
      </c>
      <c r="AB66" s="12" t="str">
        <f>IFERROR(IF($A66="","",VLOOKUP($B66,Data!$A$8:$DX$107,64+AB$1,FALSE)),"")</f>
        <v/>
      </c>
      <c r="AC66" s="12" t="str">
        <f>IFERROR(IF($A66="","",VLOOKUP($B66,Data!$A$8:$DX$107,64+AC$1,FALSE)),"")</f>
        <v/>
      </c>
      <c r="AD66" s="12" t="str">
        <f>IFERROR(IF($A66="","",VLOOKUP($B66,Data!$A$8:$DX$107,64+AD$1,FALSE)),"")</f>
        <v/>
      </c>
      <c r="AE66" s="12" t="str">
        <f>IFERROR(IF($A66="","",VLOOKUP($B66,Data!$A$8:$DX$107,64+AE$1,FALSE)),"")</f>
        <v/>
      </c>
      <c r="AF66" s="12" t="str">
        <f>IFERROR(IF($A66="","",VLOOKUP($B66,Data!$A$8:$DX$107,64+AF$1,FALSE)),"")</f>
        <v/>
      </c>
      <c r="AG66" s="12" t="str">
        <f>IFERROR(IF($A66="","",VLOOKUP($B66,Data!$A$8:$DX$107,64+AG$1,FALSE)),"")</f>
        <v/>
      </c>
      <c r="AH66" s="12" t="str">
        <f>IFERROR(IF($A66="","",VLOOKUP($B66,Data!$A$8:$DX$107,64+AH$1,FALSE)),"")</f>
        <v/>
      </c>
      <c r="AI66" s="12" t="str">
        <f>IFERROR(IF($A66="","",VLOOKUP($B66,Data!$A$8:$DX$107,64+AI$1,FALSE)),"")</f>
        <v/>
      </c>
      <c r="AJ66" s="12" t="str">
        <f>IFERROR(IF($A66="","",VLOOKUP($B66,Data!$A$8:$DX$107,64+AJ$1,FALSE)),"")</f>
        <v/>
      </c>
      <c r="AK66" s="12" t="str">
        <f>IFERROR(IF($A66="","",VLOOKUP($B66,Data!$A$8:$DX$107,64+AK$1,FALSE)),"")</f>
        <v/>
      </c>
      <c r="AL66" s="12" t="str">
        <f>IFERROR(IF($A66="","",VLOOKUP($B66,Data!$A$8:$DX$107,64+AL$1,FALSE)),"")</f>
        <v/>
      </c>
      <c r="AM66" s="12" t="str">
        <f>IFERROR(IF($A66="","",VLOOKUP($B66,Data!$A$8:$DX$107,64+AM$1,FALSE)),"")</f>
        <v/>
      </c>
      <c r="AN66" s="12" t="str">
        <f>IFERROR(IF($A66="","",VLOOKUP($B66,Data!$A$8:$DX$107,64+AN$1,FALSE)),"")</f>
        <v/>
      </c>
      <c r="AO66" s="12" t="str">
        <f>IFERROR(IF($A66="","",VLOOKUP($B66,Data!$A$8:$DX$107,64+AO$1,FALSE)),"")</f>
        <v/>
      </c>
      <c r="AP66" s="12" t="str">
        <f>IFERROR(IF($A66="","",VLOOKUP($B66,Data!$A$8:$DX$107,64+AP$1,FALSE)),"")</f>
        <v/>
      </c>
      <c r="AQ66" s="12" t="str">
        <f>IFERROR(IF($A66="","",VLOOKUP($B66,Data!$A$8:$DX$107,64+AQ$1,FALSE)),"")</f>
        <v/>
      </c>
      <c r="AR66" s="12" t="str">
        <f>IFERROR(IF($A66="","",VLOOKUP($B66,Data!$A$8:$DX$107,64+AR$1,FALSE)),"")</f>
        <v/>
      </c>
      <c r="AS66" s="12" t="str">
        <f>IFERROR(IF($A66="","",VLOOKUP($B66,Data!$A$8:$DX$107,64+AS$1,FALSE)),"")</f>
        <v/>
      </c>
      <c r="AT66" s="12" t="str">
        <f>IFERROR(IF($A66="","",VLOOKUP($B66,Data!$A$8:$DX$107,64+AT$1,FALSE)),"")</f>
        <v/>
      </c>
      <c r="AU66" s="12" t="str">
        <f>IFERROR(IF($A66="","",VLOOKUP($B66,Data!$A$8:$DX$107,64+AU$1,FALSE)),"")</f>
        <v/>
      </c>
      <c r="AV66" s="12" t="str">
        <f>IFERROR(IF($A66="","",VLOOKUP($B66,Data!$A$8:$DX$107,64+AV$1,FALSE)),"")</f>
        <v/>
      </c>
      <c r="AW66" s="12" t="str">
        <f>IFERROR(IF($A66="","",VLOOKUP($B66,Data!$A$8:$DX$107,64+AW$1,FALSE)),"")</f>
        <v/>
      </c>
      <c r="AX66" s="12" t="str">
        <f>IFERROR(IF($A66="","",VLOOKUP($B66,Data!$A$8:$DX$107,64+AX$1,FALSE)),"")</f>
        <v/>
      </c>
      <c r="AY66" s="12" t="str">
        <f>IFERROR(IF($A66="","",VLOOKUP($B66,Data!$A$8:$DX$107,64+AY$1,FALSE)),"")</f>
        <v/>
      </c>
      <c r="AZ66" s="12" t="str">
        <f>IFERROR(IF($A66="","",VLOOKUP($B66,Data!$A$8:$DX$107,64+AZ$1,FALSE)),"")</f>
        <v/>
      </c>
      <c r="BA66" s="12" t="str">
        <f>IFERROR(IF($A66="","",VLOOKUP($B66,Data!$A$8:$DX$107,64+BA$1,FALSE)),"")</f>
        <v/>
      </c>
      <c r="BB66" s="12" t="str">
        <f>IFERROR(IF($A66="","",VLOOKUP($B66,Data!$A$8:$DX$107,64+BB$1,FALSE)),"")</f>
        <v/>
      </c>
      <c r="BC66" s="12" t="str">
        <f>IFERROR(IF($A66="","",VLOOKUP($B66,Data!$A$8:$DX$107,64+BC$1,FALSE)),"")</f>
        <v/>
      </c>
      <c r="BD66" s="12" t="str">
        <f>IFERROR(IF($A66="","",VLOOKUP($B66,Data!$A$8:$DX$107,64+BD$1,FALSE)),"")</f>
        <v/>
      </c>
      <c r="BE66" s="12" t="str">
        <f>IFERROR(IF($A66="","",VLOOKUP($B66,Data!$A$8:$DX$107,64+BE$1,FALSE)),"")</f>
        <v/>
      </c>
      <c r="BF66" s="12" t="str">
        <f>IFERROR(IF($A66="","",VLOOKUP($B66,Data!$A$8:$DX$107,64+BF$1,FALSE)),"")</f>
        <v/>
      </c>
      <c r="BG66" s="12" t="str">
        <f>IFERROR(IF($A66="","",VLOOKUP($B66,Data!$A$8:$DX$107,64+BG$1,FALSE)),"")</f>
        <v/>
      </c>
      <c r="BH66" s="12" t="str">
        <f>IFERROR(IF($A66="","",VLOOKUP($B66,Data!$A$8:$DX$107,64+BH$1,FALSE)),"")</f>
        <v/>
      </c>
      <c r="BI66" s="12" t="str">
        <f>IFERROR(IF($A66="","",VLOOKUP($B66,Data!$A$8:$DX$107,64+BI$1,FALSE)),"")</f>
        <v/>
      </c>
      <c r="BJ66" s="12" t="str">
        <f>IFERROR(IF($A66="","",VLOOKUP($B66,Data!$A$8:$DX$107,64+BJ$1,FALSE)),"")</f>
        <v/>
      </c>
      <c r="BK66" s="12" t="str">
        <f>IFERROR(IF($A66="","",VLOOKUP($B66,Data!$A$8:$DX$107,64+BK$1,FALSE)),"")</f>
        <v/>
      </c>
      <c r="BL66" s="12" t="str">
        <f>IFERROR(IF($A66="","",VLOOKUP($B66,Data!$A$8:$DX$107,125,FALSE)),"")</f>
        <v/>
      </c>
      <c r="BM66" s="12" t="str">
        <f>IFERROR(IF($A66="","",VLOOKUP($B66,Data!$A$8:$DX$107,126,FALSE)),"")</f>
        <v/>
      </c>
      <c r="BN66" s="31" t="str">
        <f>IFERROR(IF($A66="","",VLOOKUP($B66,Data!$A$8:$DX$107,127,FALSE)),"")</f>
        <v/>
      </c>
      <c r="BO66" s="12" t="str">
        <f>IF(A66="","",IF(B66&lt;=Registrasi!$E$7/2,"Atas",IF(B66&gt;(Registrasi!$E$7+1)/2,"Bawah","Tengah")))</f>
        <v/>
      </c>
      <c r="BP66" s="12" t="str">
        <f t="shared" si="3"/>
        <v/>
      </c>
      <c r="BQ66" s="12" t="str">
        <f t="shared" si="4"/>
        <v/>
      </c>
      <c r="BR66" s="12" t="str">
        <f t="shared" si="5"/>
        <v/>
      </c>
      <c r="BS66" s="12" t="str">
        <f t="shared" si="6"/>
        <v/>
      </c>
      <c r="BT66" s="12" t="str">
        <f t="shared" si="7"/>
        <v/>
      </c>
      <c r="BU66" s="12" t="str">
        <f t="shared" si="8"/>
        <v/>
      </c>
      <c r="BV66" s="12" t="str">
        <f t="shared" si="9"/>
        <v/>
      </c>
      <c r="BW66" s="12" t="str">
        <f t="shared" si="10"/>
        <v/>
      </c>
      <c r="BX66" s="12" t="str">
        <f t="shared" si="11"/>
        <v/>
      </c>
      <c r="BY66" s="12" t="str">
        <f t="shared" si="12"/>
        <v/>
      </c>
      <c r="BZ66" s="12" t="str">
        <f t="shared" si="13"/>
        <v/>
      </c>
      <c r="CA66" s="12" t="str">
        <f t="shared" si="14"/>
        <v/>
      </c>
      <c r="CB66" s="12" t="str">
        <f t="shared" si="15"/>
        <v/>
      </c>
      <c r="CC66" s="12" t="str">
        <f t="shared" si="16"/>
        <v/>
      </c>
      <c r="CD66" s="12" t="str">
        <f t="shared" si="17"/>
        <v/>
      </c>
      <c r="CE66" s="12" t="str">
        <f t="shared" si="18"/>
        <v/>
      </c>
      <c r="CF66" s="12" t="str">
        <f t="shared" si="19"/>
        <v/>
      </c>
      <c r="CG66" s="12" t="str">
        <f t="shared" si="20"/>
        <v/>
      </c>
      <c r="CH66" s="12" t="str">
        <f t="shared" si="21"/>
        <v/>
      </c>
      <c r="CI66" s="12" t="str">
        <f t="shared" si="22"/>
        <v/>
      </c>
      <c r="CJ66" s="12" t="str">
        <f t="shared" si="23"/>
        <v/>
      </c>
      <c r="CK66" s="12" t="str">
        <f t="shared" si="24"/>
        <v/>
      </c>
      <c r="CL66" s="12" t="str">
        <f t="shared" si="25"/>
        <v/>
      </c>
      <c r="CM66" s="12" t="str">
        <f t="shared" si="26"/>
        <v/>
      </c>
      <c r="CN66" s="12" t="str">
        <f t="shared" si="27"/>
        <v/>
      </c>
      <c r="CO66" s="12" t="str">
        <f t="shared" si="28"/>
        <v/>
      </c>
      <c r="CP66" s="12" t="str">
        <f t="shared" si="29"/>
        <v/>
      </c>
      <c r="CQ66" s="12" t="str">
        <f t="shared" si="30"/>
        <v/>
      </c>
      <c r="CR66" s="12" t="str">
        <f t="shared" si="31"/>
        <v/>
      </c>
      <c r="CS66" s="12" t="str">
        <f t="shared" si="32"/>
        <v/>
      </c>
      <c r="CT66" s="12" t="str">
        <f t="shared" si="33"/>
        <v/>
      </c>
      <c r="CU66" s="12" t="str">
        <f t="shared" si="34"/>
        <v/>
      </c>
      <c r="CV66" s="12" t="str">
        <f t="shared" si="35"/>
        <v/>
      </c>
      <c r="CW66" s="12" t="str">
        <f t="shared" si="36"/>
        <v/>
      </c>
      <c r="CX66" s="12" t="str">
        <f t="shared" si="37"/>
        <v/>
      </c>
      <c r="CY66" s="12" t="str">
        <f t="shared" si="38"/>
        <v/>
      </c>
      <c r="CZ66" s="12" t="str">
        <f t="shared" si="39"/>
        <v/>
      </c>
      <c r="DA66" s="12" t="str">
        <f t="shared" si="40"/>
        <v/>
      </c>
      <c r="DB66" s="12" t="str">
        <f t="shared" si="41"/>
        <v/>
      </c>
      <c r="DC66" s="12" t="str">
        <f t="shared" si="42"/>
        <v/>
      </c>
      <c r="DD66" s="12" t="str">
        <f t="shared" si="43"/>
        <v/>
      </c>
      <c r="DE66" s="12" t="str">
        <f t="shared" si="44"/>
        <v/>
      </c>
      <c r="DF66" s="12" t="str">
        <f t="shared" si="45"/>
        <v/>
      </c>
      <c r="DG66" s="12" t="str">
        <f t="shared" si="46"/>
        <v/>
      </c>
      <c r="DH66" s="12" t="str">
        <f t="shared" si="47"/>
        <v/>
      </c>
      <c r="DI66" s="12" t="str">
        <f t="shared" si="48"/>
        <v/>
      </c>
      <c r="DJ66" s="12" t="str">
        <f t="shared" si="49"/>
        <v/>
      </c>
      <c r="DK66" s="12" t="str">
        <f t="shared" si="50"/>
        <v/>
      </c>
      <c r="DL66" s="12" t="str">
        <f t="shared" si="51"/>
        <v/>
      </c>
      <c r="DM66" s="12" t="str">
        <f t="shared" si="52"/>
        <v/>
      </c>
      <c r="DN66" s="12" t="str">
        <f t="shared" si="53"/>
        <v/>
      </c>
      <c r="DO66" s="12" t="str">
        <f t="shared" si="54"/>
        <v/>
      </c>
      <c r="DP66" s="12" t="str">
        <f t="shared" si="55"/>
        <v/>
      </c>
      <c r="DQ66" s="12" t="str">
        <f t="shared" si="56"/>
        <v/>
      </c>
      <c r="DR66" s="12" t="str">
        <f t="shared" si="57"/>
        <v/>
      </c>
      <c r="DS66" s="12" t="str">
        <f t="shared" si="58"/>
        <v/>
      </c>
      <c r="DT66" s="12" t="str">
        <f t="shared" si="59"/>
        <v/>
      </c>
      <c r="DU66" s="12" t="str">
        <f t="shared" si="60"/>
        <v/>
      </c>
      <c r="DV66" s="12" t="str">
        <f t="shared" si="61"/>
        <v/>
      </c>
      <c r="DW66" s="12" t="str">
        <f t="shared" si="62"/>
        <v/>
      </c>
      <c r="DX66" s="12" t="str">
        <f t="shared" si="63"/>
        <v/>
      </c>
      <c r="DY66" s="12" t="str">
        <f t="shared" si="64"/>
        <v/>
      </c>
      <c r="DZ66" s="12" t="str">
        <f t="shared" si="65"/>
        <v/>
      </c>
      <c r="EA66" s="12" t="str">
        <f t="shared" si="66"/>
        <v/>
      </c>
      <c r="EB66" s="12" t="str">
        <f t="shared" si="67"/>
        <v/>
      </c>
      <c r="EC66" s="12" t="str">
        <f t="shared" si="68"/>
        <v/>
      </c>
      <c r="ED66" s="12" t="str">
        <f t="shared" si="69"/>
        <v/>
      </c>
      <c r="EE66" s="12" t="str">
        <f t="shared" si="70"/>
        <v/>
      </c>
      <c r="EF66" s="12" t="str">
        <f t="shared" si="71"/>
        <v/>
      </c>
      <c r="EG66" s="12" t="str">
        <f t="shared" si="72"/>
        <v/>
      </c>
      <c r="EH66" s="12" t="str">
        <f t="shared" si="73"/>
        <v/>
      </c>
      <c r="EI66" s="12" t="str">
        <f t="shared" si="74"/>
        <v/>
      </c>
      <c r="EJ66" s="12" t="str">
        <f t="shared" si="75"/>
        <v/>
      </c>
      <c r="EK66" s="12" t="str">
        <f t="shared" si="76"/>
        <v/>
      </c>
      <c r="EL66" s="12" t="str">
        <f t="shared" si="77"/>
        <v/>
      </c>
      <c r="EM66" s="12" t="str">
        <f t="shared" si="78"/>
        <v/>
      </c>
      <c r="EN66" s="12" t="str">
        <f t="shared" si="79"/>
        <v/>
      </c>
      <c r="EO66" s="12" t="str">
        <f t="shared" si="80"/>
        <v/>
      </c>
      <c r="EP66" s="12" t="str">
        <f t="shared" si="81"/>
        <v/>
      </c>
      <c r="EQ66" s="12" t="str">
        <f t="shared" si="82"/>
        <v/>
      </c>
      <c r="ER66" s="12" t="str">
        <f t="shared" si="83"/>
        <v/>
      </c>
      <c r="ES66" s="12" t="str">
        <f t="shared" si="84"/>
        <v/>
      </c>
      <c r="ET66" s="12" t="str">
        <f t="shared" si="85"/>
        <v/>
      </c>
      <c r="EU66" s="12" t="str">
        <f t="shared" si="86"/>
        <v/>
      </c>
      <c r="EV66" s="12" t="str">
        <f t="shared" si="87"/>
        <v/>
      </c>
      <c r="EW66" s="12" t="str">
        <f t="shared" si="88"/>
        <v/>
      </c>
      <c r="EX66" s="12" t="str">
        <f t="shared" si="89"/>
        <v/>
      </c>
      <c r="EY66" s="12" t="str">
        <f t="shared" si="90"/>
        <v/>
      </c>
      <c r="EZ66" s="12" t="str">
        <f t="shared" si="91"/>
        <v/>
      </c>
      <c r="FA66" s="12" t="str">
        <f t="shared" si="92"/>
        <v/>
      </c>
      <c r="FB66" s="12" t="str">
        <f t="shared" si="93"/>
        <v/>
      </c>
      <c r="FC66" s="12" t="str">
        <f t="shared" si="94"/>
        <v/>
      </c>
      <c r="FD66" s="12" t="str">
        <f t="shared" si="95"/>
        <v/>
      </c>
      <c r="FE66" s="12" t="str">
        <f t="shared" si="96"/>
        <v/>
      </c>
      <c r="FF66" s="12" t="str">
        <f t="shared" si="97"/>
        <v/>
      </c>
      <c r="FG66" s="12" t="str">
        <f t="shared" si="98"/>
        <v/>
      </c>
      <c r="FH66" s="12" t="str">
        <f t="shared" si="99"/>
        <v/>
      </c>
      <c r="FI66" s="12" t="str">
        <f t="shared" si="100"/>
        <v/>
      </c>
      <c r="FJ66" s="12" t="str">
        <f t="shared" si="101"/>
        <v/>
      </c>
      <c r="FK66" s="12" t="str">
        <f t="shared" si="102"/>
        <v/>
      </c>
      <c r="FL66" s="12" t="str">
        <f t="shared" si="103"/>
        <v/>
      </c>
      <c r="FM66" s="12" t="str">
        <f t="shared" si="104"/>
        <v/>
      </c>
      <c r="FN66" s="12" t="str">
        <f t="shared" si="105"/>
        <v/>
      </c>
      <c r="FO66" s="12" t="str">
        <f t="shared" si="106"/>
        <v/>
      </c>
      <c r="FP66" s="12" t="str">
        <f t="shared" si="107"/>
        <v/>
      </c>
      <c r="FQ66" s="12" t="str">
        <f t="shared" si="108"/>
        <v/>
      </c>
      <c r="FR66" s="12" t="str">
        <f t="shared" si="109"/>
        <v/>
      </c>
      <c r="FS66" s="12" t="str">
        <f t="shared" si="110"/>
        <v/>
      </c>
      <c r="FT66" s="12" t="str">
        <f t="shared" si="111"/>
        <v/>
      </c>
      <c r="FU66" s="12" t="str">
        <f t="shared" si="112"/>
        <v/>
      </c>
      <c r="FV66" s="12" t="str">
        <f t="shared" si="113"/>
        <v/>
      </c>
      <c r="FW66" s="12" t="str">
        <f t="shared" si="114"/>
        <v/>
      </c>
      <c r="FX66" s="12" t="str">
        <f t="shared" si="115"/>
        <v/>
      </c>
      <c r="FY66" s="12" t="str">
        <f t="shared" si="116"/>
        <v/>
      </c>
      <c r="FZ66" s="12" t="str">
        <f t="shared" si="117"/>
        <v/>
      </c>
      <c r="GA66" s="12" t="str">
        <f t="shared" si="118"/>
        <v/>
      </c>
      <c r="GB66" s="12" t="str">
        <f t="shared" si="119"/>
        <v/>
      </c>
      <c r="GC66" s="12" t="str">
        <f t="shared" si="120"/>
        <v/>
      </c>
      <c r="GD66" s="12" t="str">
        <f t="shared" si="121"/>
        <v/>
      </c>
      <c r="GE66" s="12" t="str">
        <f t="shared" si="122"/>
        <v/>
      </c>
    </row>
    <row r="67" spans="1:187" x14ac:dyDescent="0.25">
      <c r="A67" t="str">
        <f>Data!B73</f>
        <v/>
      </c>
      <c r="B67" s="12" t="str">
        <f t="shared" ref="B67:B101" si="123">A67</f>
        <v/>
      </c>
      <c r="C67" s="12" t="str">
        <f>IFERROR(IF(Data!B73="","",VLOOKUP(B67,Data!$A$8:$DX$107,3,FALSE)),"")</f>
        <v/>
      </c>
      <c r="D67" s="12" t="str">
        <f>IFERROR(IF($A67="","",VLOOKUP($B67,Data!$A$8:$DX$107,64+D$1,FALSE)),"")</f>
        <v/>
      </c>
      <c r="E67" s="12" t="str">
        <f>IFERROR(IF($A67="","",VLOOKUP($B67,Data!$A$8:$DX$107,64+E$1,FALSE)),"")</f>
        <v/>
      </c>
      <c r="F67" s="12" t="str">
        <f>IFERROR(IF($A67="","",VLOOKUP($B67,Data!$A$8:$DX$107,64+F$1,FALSE)),"")</f>
        <v/>
      </c>
      <c r="G67" s="12" t="str">
        <f>IFERROR(IF($A67="","",VLOOKUP($B67,Data!$A$8:$DX$107,64+G$1,FALSE)),"")</f>
        <v/>
      </c>
      <c r="H67" s="12" t="str">
        <f>IFERROR(IF($A67="","",VLOOKUP($B67,Data!$A$8:$DX$107,64+H$1,FALSE)),"")</f>
        <v/>
      </c>
      <c r="I67" s="12" t="str">
        <f>IFERROR(IF($A67="","",VLOOKUP($B67,Data!$A$8:$DX$107,64+I$1,FALSE)),"")</f>
        <v/>
      </c>
      <c r="J67" s="12" t="str">
        <f>IFERROR(IF($A67="","",VLOOKUP($B67,Data!$A$8:$DX$107,64+J$1,FALSE)),"")</f>
        <v/>
      </c>
      <c r="K67" s="12" t="str">
        <f>IFERROR(IF($A67="","",VLOOKUP($B67,Data!$A$8:$DX$107,64+K$1,FALSE)),"")</f>
        <v/>
      </c>
      <c r="L67" s="12" t="str">
        <f>IFERROR(IF($A67="","",VLOOKUP($B67,Data!$A$8:$DX$107,64+L$1,FALSE)),"")</f>
        <v/>
      </c>
      <c r="M67" s="12" t="str">
        <f>IFERROR(IF($A67="","",VLOOKUP($B67,Data!$A$8:$DX$107,64+M$1,FALSE)),"")</f>
        <v/>
      </c>
      <c r="N67" s="12" t="str">
        <f>IFERROR(IF($A67="","",VLOOKUP($B67,Data!$A$8:$DX$107,64+N$1,FALSE)),"")</f>
        <v/>
      </c>
      <c r="O67" s="12" t="str">
        <f>IFERROR(IF($A67="","",VLOOKUP($B67,Data!$A$8:$DX$107,64+O$1,FALSE)),"")</f>
        <v/>
      </c>
      <c r="P67" s="12" t="str">
        <f>IFERROR(IF($A67="","",VLOOKUP($B67,Data!$A$8:$DX$107,64+P$1,FALSE)),"")</f>
        <v/>
      </c>
      <c r="Q67" s="12" t="str">
        <f>IFERROR(IF($A67="","",VLOOKUP($B67,Data!$A$8:$DX$107,64+Q$1,FALSE)),"")</f>
        <v/>
      </c>
      <c r="R67" s="12" t="str">
        <f>IFERROR(IF($A67="","",VLOOKUP($B67,Data!$A$8:$DX$107,64+R$1,FALSE)),"")</f>
        <v/>
      </c>
      <c r="S67" s="12" t="str">
        <f>IFERROR(IF($A67="","",VLOOKUP($B67,Data!$A$8:$DX$107,64+S$1,FALSE)),"")</f>
        <v/>
      </c>
      <c r="T67" s="12" t="str">
        <f>IFERROR(IF($A67="","",VLOOKUP($B67,Data!$A$8:$DX$107,64+T$1,FALSE)),"")</f>
        <v/>
      </c>
      <c r="U67" s="12" t="str">
        <f>IFERROR(IF($A67="","",VLOOKUP($B67,Data!$A$8:$DX$107,64+U$1,FALSE)),"")</f>
        <v/>
      </c>
      <c r="V67" s="12" t="str">
        <f>IFERROR(IF($A67="","",VLOOKUP($B67,Data!$A$8:$DX$107,64+V$1,FALSE)),"")</f>
        <v/>
      </c>
      <c r="W67" s="12" t="str">
        <f>IFERROR(IF($A67="","",VLOOKUP($B67,Data!$A$8:$DX$107,64+W$1,FALSE)),"")</f>
        <v/>
      </c>
      <c r="X67" s="12" t="str">
        <f>IFERROR(IF($A67="","",VLOOKUP($B67,Data!$A$8:$DX$107,64+X$1,FALSE)),"")</f>
        <v/>
      </c>
      <c r="Y67" s="12" t="str">
        <f>IFERROR(IF($A67="","",VLOOKUP($B67,Data!$A$8:$DX$107,64+Y$1,FALSE)),"")</f>
        <v/>
      </c>
      <c r="Z67" s="12" t="str">
        <f>IFERROR(IF($A67="","",VLOOKUP($B67,Data!$A$8:$DX$107,64+Z$1,FALSE)),"")</f>
        <v/>
      </c>
      <c r="AA67" s="12" t="str">
        <f>IFERROR(IF($A67="","",VLOOKUP($B67,Data!$A$8:$DX$107,64+AA$1,FALSE)),"")</f>
        <v/>
      </c>
      <c r="AB67" s="12" t="str">
        <f>IFERROR(IF($A67="","",VLOOKUP($B67,Data!$A$8:$DX$107,64+AB$1,FALSE)),"")</f>
        <v/>
      </c>
      <c r="AC67" s="12" t="str">
        <f>IFERROR(IF($A67="","",VLOOKUP($B67,Data!$A$8:$DX$107,64+AC$1,FALSE)),"")</f>
        <v/>
      </c>
      <c r="AD67" s="12" t="str">
        <f>IFERROR(IF($A67="","",VLOOKUP($B67,Data!$A$8:$DX$107,64+AD$1,FALSE)),"")</f>
        <v/>
      </c>
      <c r="AE67" s="12" t="str">
        <f>IFERROR(IF($A67="","",VLOOKUP($B67,Data!$A$8:$DX$107,64+AE$1,FALSE)),"")</f>
        <v/>
      </c>
      <c r="AF67" s="12" t="str">
        <f>IFERROR(IF($A67="","",VLOOKUP($B67,Data!$A$8:$DX$107,64+AF$1,FALSE)),"")</f>
        <v/>
      </c>
      <c r="AG67" s="12" t="str">
        <f>IFERROR(IF($A67="","",VLOOKUP($B67,Data!$A$8:$DX$107,64+AG$1,FALSE)),"")</f>
        <v/>
      </c>
      <c r="AH67" s="12" t="str">
        <f>IFERROR(IF($A67="","",VLOOKUP($B67,Data!$A$8:$DX$107,64+AH$1,FALSE)),"")</f>
        <v/>
      </c>
      <c r="AI67" s="12" t="str">
        <f>IFERROR(IF($A67="","",VLOOKUP($B67,Data!$A$8:$DX$107,64+AI$1,FALSE)),"")</f>
        <v/>
      </c>
      <c r="AJ67" s="12" t="str">
        <f>IFERROR(IF($A67="","",VLOOKUP($B67,Data!$A$8:$DX$107,64+AJ$1,FALSE)),"")</f>
        <v/>
      </c>
      <c r="AK67" s="12" t="str">
        <f>IFERROR(IF($A67="","",VLOOKUP($B67,Data!$A$8:$DX$107,64+AK$1,FALSE)),"")</f>
        <v/>
      </c>
      <c r="AL67" s="12" t="str">
        <f>IFERROR(IF($A67="","",VLOOKUP($B67,Data!$A$8:$DX$107,64+AL$1,FALSE)),"")</f>
        <v/>
      </c>
      <c r="AM67" s="12" t="str">
        <f>IFERROR(IF($A67="","",VLOOKUP($B67,Data!$A$8:$DX$107,64+AM$1,FALSE)),"")</f>
        <v/>
      </c>
      <c r="AN67" s="12" t="str">
        <f>IFERROR(IF($A67="","",VLOOKUP($B67,Data!$A$8:$DX$107,64+AN$1,FALSE)),"")</f>
        <v/>
      </c>
      <c r="AO67" s="12" t="str">
        <f>IFERROR(IF($A67="","",VLOOKUP($B67,Data!$A$8:$DX$107,64+AO$1,FALSE)),"")</f>
        <v/>
      </c>
      <c r="AP67" s="12" t="str">
        <f>IFERROR(IF($A67="","",VLOOKUP($B67,Data!$A$8:$DX$107,64+AP$1,FALSE)),"")</f>
        <v/>
      </c>
      <c r="AQ67" s="12" t="str">
        <f>IFERROR(IF($A67="","",VLOOKUP($B67,Data!$A$8:$DX$107,64+AQ$1,FALSE)),"")</f>
        <v/>
      </c>
      <c r="AR67" s="12" t="str">
        <f>IFERROR(IF($A67="","",VLOOKUP($B67,Data!$A$8:$DX$107,64+AR$1,FALSE)),"")</f>
        <v/>
      </c>
      <c r="AS67" s="12" t="str">
        <f>IFERROR(IF($A67="","",VLOOKUP($B67,Data!$A$8:$DX$107,64+AS$1,FALSE)),"")</f>
        <v/>
      </c>
      <c r="AT67" s="12" t="str">
        <f>IFERROR(IF($A67="","",VLOOKUP($B67,Data!$A$8:$DX$107,64+AT$1,FALSE)),"")</f>
        <v/>
      </c>
      <c r="AU67" s="12" t="str">
        <f>IFERROR(IF($A67="","",VLOOKUP($B67,Data!$A$8:$DX$107,64+AU$1,FALSE)),"")</f>
        <v/>
      </c>
      <c r="AV67" s="12" t="str">
        <f>IFERROR(IF($A67="","",VLOOKUP($B67,Data!$A$8:$DX$107,64+AV$1,FALSE)),"")</f>
        <v/>
      </c>
      <c r="AW67" s="12" t="str">
        <f>IFERROR(IF($A67="","",VLOOKUP($B67,Data!$A$8:$DX$107,64+AW$1,FALSE)),"")</f>
        <v/>
      </c>
      <c r="AX67" s="12" t="str">
        <f>IFERROR(IF($A67="","",VLOOKUP($B67,Data!$A$8:$DX$107,64+AX$1,FALSE)),"")</f>
        <v/>
      </c>
      <c r="AY67" s="12" t="str">
        <f>IFERROR(IF($A67="","",VLOOKUP($B67,Data!$A$8:$DX$107,64+AY$1,FALSE)),"")</f>
        <v/>
      </c>
      <c r="AZ67" s="12" t="str">
        <f>IFERROR(IF($A67="","",VLOOKUP($B67,Data!$A$8:$DX$107,64+AZ$1,FALSE)),"")</f>
        <v/>
      </c>
      <c r="BA67" s="12" t="str">
        <f>IFERROR(IF($A67="","",VLOOKUP($B67,Data!$A$8:$DX$107,64+BA$1,FALSE)),"")</f>
        <v/>
      </c>
      <c r="BB67" s="12" t="str">
        <f>IFERROR(IF($A67="","",VLOOKUP($B67,Data!$A$8:$DX$107,64+BB$1,FALSE)),"")</f>
        <v/>
      </c>
      <c r="BC67" s="12" t="str">
        <f>IFERROR(IF($A67="","",VLOOKUP($B67,Data!$A$8:$DX$107,64+BC$1,FALSE)),"")</f>
        <v/>
      </c>
      <c r="BD67" s="12" t="str">
        <f>IFERROR(IF($A67="","",VLOOKUP($B67,Data!$A$8:$DX$107,64+BD$1,FALSE)),"")</f>
        <v/>
      </c>
      <c r="BE67" s="12" t="str">
        <f>IFERROR(IF($A67="","",VLOOKUP($B67,Data!$A$8:$DX$107,64+BE$1,FALSE)),"")</f>
        <v/>
      </c>
      <c r="BF67" s="12" t="str">
        <f>IFERROR(IF($A67="","",VLOOKUP($B67,Data!$A$8:$DX$107,64+BF$1,FALSE)),"")</f>
        <v/>
      </c>
      <c r="BG67" s="12" t="str">
        <f>IFERROR(IF($A67="","",VLOOKUP($B67,Data!$A$8:$DX$107,64+BG$1,FALSE)),"")</f>
        <v/>
      </c>
      <c r="BH67" s="12" t="str">
        <f>IFERROR(IF($A67="","",VLOOKUP($B67,Data!$A$8:$DX$107,64+BH$1,FALSE)),"")</f>
        <v/>
      </c>
      <c r="BI67" s="12" t="str">
        <f>IFERROR(IF($A67="","",VLOOKUP($B67,Data!$A$8:$DX$107,64+BI$1,FALSE)),"")</f>
        <v/>
      </c>
      <c r="BJ67" s="12" t="str">
        <f>IFERROR(IF($A67="","",VLOOKUP($B67,Data!$A$8:$DX$107,64+BJ$1,FALSE)),"")</f>
        <v/>
      </c>
      <c r="BK67" s="12" t="str">
        <f>IFERROR(IF($A67="","",VLOOKUP($B67,Data!$A$8:$DX$107,64+BK$1,FALSE)),"")</f>
        <v/>
      </c>
      <c r="BL67" s="12" t="str">
        <f>IFERROR(IF($A67="","",VLOOKUP($B67,Data!$A$8:$DX$107,125,FALSE)),"")</f>
        <v/>
      </c>
      <c r="BM67" s="12" t="str">
        <f>IFERROR(IF($A67="","",VLOOKUP($B67,Data!$A$8:$DX$107,126,FALSE)),"")</f>
        <v/>
      </c>
      <c r="BN67" s="31" t="str">
        <f>IFERROR(IF($A67="","",VLOOKUP($B67,Data!$A$8:$DX$107,127,FALSE)),"")</f>
        <v/>
      </c>
      <c r="BO67" s="12" t="str">
        <f>IF(A67="","",IF(B67&lt;=Registrasi!$E$7/2,"Atas",IF(B67&gt;(Registrasi!$E$7+1)/2,"Bawah","Tengah")))</f>
        <v/>
      </c>
      <c r="BP67" s="12" t="str">
        <f t="shared" ref="BP67:BP101" si="124">IF($BO67="Atas",D67,"")</f>
        <v/>
      </c>
      <c r="BQ67" s="12" t="str">
        <f t="shared" ref="BQ67:BQ101" si="125">IF($BO67="Atas",E67,"")</f>
        <v/>
      </c>
      <c r="BR67" s="12" t="str">
        <f t="shared" ref="BR67:BR101" si="126">IF($BO67="Atas",F67,"")</f>
        <v/>
      </c>
      <c r="BS67" s="12" t="str">
        <f t="shared" ref="BS67:BS101" si="127">IF($BO67="Atas",G67,"")</f>
        <v/>
      </c>
      <c r="BT67" s="12" t="str">
        <f t="shared" ref="BT67:BT101" si="128">IF($BO67="Atas",H67,"")</f>
        <v/>
      </c>
      <c r="BU67" s="12" t="str">
        <f t="shared" ref="BU67:BU101" si="129">IF($BO67="Atas",I67,"")</f>
        <v/>
      </c>
      <c r="BV67" s="12" t="str">
        <f t="shared" ref="BV67:BV101" si="130">IF($BO67="Atas",J67,"")</f>
        <v/>
      </c>
      <c r="BW67" s="12" t="str">
        <f t="shared" ref="BW67:BW101" si="131">IF($BO67="Atas",K67,"")</f>
        <v/>
      </c>
      <c r="BX67" s="12" t="str">
        <f t="shared" ref="BX67:BX101" si="132">IF($BO67="Atas",L67,"")</f>
        <v/>
      </c>
      <c r="BY67" s="12" t="str">
        <f t="shared" ref="BY67:BY101" si="133">IF($BO67="Atas",M67,"")</f>
        <v/>
      </c>
      <c r="BZ67" s="12" t="str">
        <f t="shared" ref="BZ67:BZ101" si="134">IF($BO67="Atas",N67,"")</f>
        <v/>
      </c>
      <c r="CA67" s="12" t="str">
        <f t="shared" ref="CA67:CA101" si="135">IF($BO67="Atas",O67,"")</f>
        <v/>
      </c>
      <c r="CB67" s="12" t="str">
        <f t="shared" ref="CB67:CB101" si="136">IF($BO67="Atas",P67,"")</f>
        <v/>
      </c>
      <c r="CC67" s="12" t="str">
        <f t="shared" ref="CC67:CC101" si="137">IF($BO67="Atas",Q67,"")</f>
        <v/>
      </c>
      <c r="CD67" s="12" t="str">
        <f t="shared" ref="CD67:CD101" si="138">IF($BO67="Atas",R67,"")</f>
        <v/>
      </c>
      <c r="CE67" s="12" t="str">
        <f t="shared" ref="CE67:CE101" si="139">IF($BO67="Atas",S67,"")</f>
        <v/>
      </c>
      <c r="CF67" s="12" t="str">
        <f t="shared" ref="CF67:CF101" si="140">IF($BO67="Atas",T67,"")</f>
        <v/>
      </c>
      <c r="CG67" s="12" t="str">
        <f t="shared" ref="CG67:CG101" si="141">IF($BO67="Atas",U67,"")</f>
        <v/>
      </c>
      <c r="CH67" s="12" t="str">
        <f t="shared" ref="CH67:CH101" si="142">IF($BO67="Atas",V67,"")</f>
        <v/>
      </c>
      <c r="CI67" s="12" t="str">
        <f t="shared" ref="CI67:CI101" si="143">IF($BO67="Atas",W67,"")</f>
        <v/>
      </c>
      <c r="CJ67" s="12" t="str">
        <f t="shared" ref="CJ67:CJ101" si="144">IF($BO67="Atas",X67,"")</f>
        <v/>
      </c>
      <c r="CK67" s="12" t="str">
        <f t="shared" ref="CK67:CK101" si="145">IF($BO67="Atas",Y67,"")</f>
        <v/>
      </c>
      <c r="CL67" s="12" t="str">
        <f t="shared" ref="CL67:CL101" si="146">IF($BO67="Atas",Z67,"")</f>
        <v/>
      </c>
      <c r="CM67" s="12" t="str">
        <f t="shared" ref="CM67:CM101" si="147">IF($BO67="Atas",AA67,"")</f>
        <v/>
      </c>
      <c r="CN67" s="12" t="str">
        <f t="shared" ref="CN67:CN101" si="148">IF($BO67="Atas",AB67,"")</f>
        <v/>
      </c>
      <c r="CO67" s="12" t="str">
        <f t="shared" ref="CO67:CO101" si="149">IF($BO67="Atas",AC67,"")</f>
        <v/>
      </c>
      <c r="CP67" s="12" t="str">
        <f t="shared" ref="CP67:CP101" si="150">IF($BO67="Atas",AD67,"")</f>
        <v/>
      </c>
      <c r="CQ67" s="12" t="str">
        <f t="shared" ref="CQ67:CQ101" si="151">IF($BO67="Atas",AE67,"")</f>
        <v/>
      </c>
      <c r="CR67" s="12" t="str">
        <f t="shared" ref="CR67:CR101" si="152">IF($BO67="Atas",AF67,"")</f>
        <v/>
      </c>
      <c r="CS67" s="12" t="str">
        <f t="shared" ref="CS67:CS101" si="153">IF($BO67="Atas",AG67,"")</f>
        <v/>
      </c>
      <c r="CT67" s="12" t="str">
        <f t="shared" ref="CT67:CT101" si="154">IF($BO67="Atas",AH67,"")</f>
        <v/>
      </c>
      <c r="CU67" s="12" t="str">
        <f t="shared" ref="CU67:CU101" si="155">IF($BO67="Atas",AI67,"")</f>
        <v/>
      </c>
      <c r="CV67" s="12" t="str">
        <f t="shared" ref="CV67:CV101" si="156">IF($BO67="Atas",AJ67,"")</f>
        <v/>
      </c>
      <c r="CW67" s="12" t="str">
        <f t="shared" ref="CW67:CW101" si="157">IF($BO67="Atas",AK67,"")</f>
        <v/>
      </c>
      <c r="CX67" s="12" t="str">
        <f t="shared" ref="CX67:CX101" si="158">IF($BO67="Atas",AL67,"")</f>
        <v/>
      </c>
      <c r="CY67" s="12" t="str">
        <f t="shared" ref="CY67:CY101" si="159">IF($BO67="Atas",AM67,"")</f>
        <v/>
      </c>
      <c r="CZ67" s="12" t="str">
        <f t="shared" ref="CZ67:CZ101" si="160">IF($BO67="Atas",AN67,"")</f>
        <v/>
      </c>
      <c r="DA67" s="12" t="str">
        <f t="shared" ref="DA67:DA101" si="161">IF($BO67="Atas",AO67,"")</f>
        <v/>
      </c>
      <c r="DB67" s="12" t="str">
        <f t="shared" ref="DB67:DB101" si="162">IF($BO67="Atas",AP67,"")</f>
        <v/>
      </c>
      <c r="DC67" s="12" t="str">
        <f t="shared" ref="DC67:DC101" si="163">IF($BO67="Atas",AQ67,"")</f>
        <v/>
      </c>
      <c r="DD67" s="12" t="str">
        <f t="shared" ref="DD67:DD101" si="164">IF($BO67="Atas",AR67,"")</f>
        <v/>
      </c>
      <c r="DE67" s="12" t="str">
        <f t="shared" ref="DE67:DE101" si="165">IF($BO67="Atas",AS67,"")</f>
        <v/>
      </c>
      <c r="DF67" s="12" t="str">
        <f t="shared" ref="DF67:DF101" si="166">IF($BO67="Atas",AT67,"")</f>
        <v/>
      </c>
      <c r="DG67" s="12" t="str">
        <f t="shared" ref="DG67:DG101" si="167">IF($BO67="Atas",AU67,"")</f>
        <v/>
      </c>
      <c r="DH67" s="12" t="str">
        <f t="shared" ref="DH67:DH101" si="168">IF($BO67="Atas",AV67,"")</f>
        <v/>
      </c>
      <c r="DI67" s="12" t="str">
        <f t="shared" ref="DI67:DI101" si="169">IF($BO67="Atas",AW67,"")</f>
        <v/>
      </c>
      <c r="DJ67" s="12" t="str">
        <f t="shared" ref="DJ67:DJ101" si="170">IF($BO67="Atas",AX67,"")</f>
        <v/>
      </c>
      <c r="DK67" s="12" t="str">
        <f t="shared" ref="DK67:DK101" si="171">IF($BO67="Atas",AY67,"")</f>
        <v/>
      </c>
      <c r="DL67" s="12" t="str">
        <f t="shared" ref="DL67:DL101" si="172">IF($BO67="Atas",AZ67,"")</f>
        <v/>
      </c>
      <c r="DM67" s="12" t="str">
        <f t="shared" ref="DM67:DM101" si="173">IF($BO67="Atas",BA67,"")</f>
        <v/>
      </c>
      <c r="DN67" s="12" t="str">
        <f t="shared" ref="DN67:DN101" si="174">IF($BO67="Atas",BB67,"")</f>
        <v/>
      </c>
      <c r="DO67" s="12" t="str">
        <f t="shared" ref="DO67:DO101" si="175">IF($BO67="Atas",BC67,"")</f>
        <v/>
      </c>
      <c r="DP67" s="12" t="str">
        <f t="shared" ref="DP67:DP101" si="176">IF($BO67="Atas",BD67,"")</f>
        <v/>
      </c>
      <c r="DQ67" s="12" t="str">
        <f t="shared" ref="DQ67:DQ101" si="177">IF($BO67="Atas",BE67,"")</f>
        <v/>
      </c>
      <c r="DR67" s="12" t="str">
        <f t="shared" ref="DR67:DR101" si="178">IF($BO67="Atas",BF67,"")</f>
        <v/>
      </c>
      <c r="DS67" s="12" t="str">
        <f t="shared" ref="DS67:DS101" si="179">IF($BO67="Atas",BG67,"")</f>
        <v/>
      </c>
      <c r="DT67" s="12" t="str">
        <f t="shared" ref="DT67:DT101" si="180">IF($BO67="Atas",BH67,"")</f>
        <v/>
      </c>
      <c r="DU67" s="12" t="str">
        <f t="shared" ref="DU67:DU101" si="181">IF($BO67="Atas",BI67,"")</f>
        <v/>
      </c>
      <c r="DV67" s="12" t="str">
        <f t="shared" ref="DV67:DV101" si="182">IF($BO67="Atas",BJ67,"")</f>
        <v/>
      </c>
      <c r="DW67" s="12" t="str">
        <f t="shared" ref="DW67:DW101" si="183">IF($BO67="Atas",BK67,"")</f>
        <v/>
      </c>
      <c r="DX67" s="12" t="str">
        <f t="shared" ref="DX67:DX101" si="184">IF($BO67="Bawah",D67,"")</f>
        <v/>
      </c>
      <c r="DY67" s="12" t="str">
        <f t="shared" ref="DY67:DY101" si="185">IF($BO67="Bawah",E67,"")</f>
        <v/>
      </c>
      <c r="DZ67" s="12" t="str">
        <f t="shared" ref="DZ67:DZ101" si="186">IF($BO67="Bawah",F67,"")</f>
        <v/>
      </c>
      <c r="EA67" s="12" t="str">
        <f t="shared" ref="EA67:EA101" si="187">IF($BO67="Bawah",G67,"")</f>
        <v/>
      </c>
      <c r="EB67" s="12" t="str">
        <f t="shared" ref="EB67:EB101" si="188">IF($BO67="Bawah",H67,"")</f>
        <v/>
      </c>
      <c r="EC67" s="12" t="str">
        <f t="shared" ref="EC67:EC101" si="189">IF($BO67="Bawah",I67,"")</f>
        <v/>
      </c>
      <c r="ED67" s="12" t="str">
        <f t="shared" ref="ED67:ED101" si="190">IF($BO67="Bawah",J67,"")</f>
        <v/>
      </c>
      <c r="EE67" s="12" t="str">
        <f t="shared" ref="EE67:EE101" si="191">IF($BO67="Bawah",K67,"")</f>
        <v/>
      </c>
      <c r="EF67" s="12" t="str">
        <f t="shared" ref="EF67:EF101" si="192">IF($BO67="Bawah",L67,"")</f>
        <v/>
      </c>
      <c r="EG67" s="12" t="str">
        <f t="shared" ref="EG67:EG101" si="193">IF($BO67="Bawah",M67,"")</f>
        <v/>
      </c>
      <c r="EH67" s="12" t="str">
        <f t="shared" ref="EH67:EH101" si="194">IF($BO67="Bawah",N67,"")</f>
        <v/>
      </c>
      <c r="EI67" s="12" t="str">
        <f t="shared" ref="EI67:EI101" si="195">IF($BO67="Bawah",O67,"")</f>
        <v/>
      </c>
      <c r="EJ67" s="12" t="str">
        <f t="shared" ref="EJ67:EJ101" si="196">IF($BO67="Bawah",P67,"")</f>
        <v/>
      </c>
      <c r="EK67" s="12" t="str">
        <f t="shared" ref="EK67:EK101" si="197">IF($BO67="Bawah",Q67,"")</f>
        <v/>
      </c>
      <c r="EL67" s="12" t="str">
        <f t="shared" ref="EL67:EL101" si="198">IF($BO67="Bawah",R67,"")</f>
        <v/>
      </c>
      <c r="EM67" s="12" t="str">
        <f t="shared" ref="EM67:EM101" si="199">IF($BO67="Bawah",S67,"")</f>
        <v/>
      </c>
      <c r="EN67" s="12" t="str">
        <f t="shared" ref="EN67:EN101" si="200">IF($BO67="Bawah",T67,"")</f>
        <v/>
      </c>
      <c r="EO67" s="12" t="str">
        <f t="shared" ref="EO67:EO101" si="201">IF($BO67="Bawah",U67,"")</f>
        <v/>
      </c>
      <c r="EP67" s="12" t="str">
        <f t="shared" ref="EP67:EP101" si="202">IF($BO67="Bawah",V67,"")</f>
        <v/>
      </c>
      <c r="EQ67" s="12" t="str">
        <f t="shared" ref="EQ67:EQ101" si="203">IF($BO67="Bawah",W67,"")</f>
        <v/>
      </c>
      <c r="ER67" s="12" t="str">
        <f t="shared" ref="ER67:ER101" si="204">IF($BO67="Bawah",X67,"")</f>
        <v/>
      </c>
      <c r="ES67" s="12" t="str">
        <f t="shared" ref="ES67:ES101" si="205">IF($BO67="Bawah",Y67,"")</f>
        <v/>
      </c>
      <c r="ET67" s="12" t="str">
        <f t="shared" ref="ET67:ET101" si="206">IF($BO67="Bawah",Z67,"")</f>
        <v/>
      </c>
      <c r="EU67" s="12" t="str">
        <f t="shared" ref="EU67:EU101" si="207">IF($BO67="Bawah",AA67,"")</f>
        <v/>
      </c>
      <c r="EV67" s="12" t="str">
        <f t="shared" ref="EV67:EV101" si="208">IF($BO67="Bawah",AB67,"")</f>
        <v/>
      </c>
      <c r="EW67" s="12" t="str">
        <f t="shared" ref="EW67:EW101" si="209">IF($BO67="Bawah",AC67,"")</f>
        <v/>
      </c>
      <c r="EX67" s="12" t="str">
        <f t="shared" ref="EX67:EX101" si="210">IF($BO67="Bawah",AD67,"")</f>
        <v/>
      </c>
      <c r="EY67" s="12" t="str">
        <f t="shared" ref="EY67:EY101" si="211">IF($BO67="Bawah",AE67,"")</f>
        <v/>
      </c>
      <c r="EZ67" s="12" t="str">
        <f t="shared" ref="EZ67:EZ101" si="212">IF($BO67="Bawah",AF67,"")</f>
        <v/>
      </c>
      <c r="FA67" s="12" t="str">
        <f t="shared" ref="FA67:FA101" si="213">IF($BO67="Bawah",AG67,"")</f>
        <v/>
      </c>
      <c r="FB67" s="12" t="str">
        <f t="shared" ref="FB67:FB101" si="214">IF($BO67="Bawah",AH67,"")</f>
        <v/>
      </c>
      <c r="FC67" s="12" t="str">
        <f t="shared" ref="FC67:FC101" si="215">IF($BO67="Bawah",AI67,"")</f>
        <v/>
      </c>
      <c r="FD67" s="12" t="str">
        <f t="shared" ref="FD67:FD101" si="216">IF($BO67="Bawah",AJ67,"")</f>
        <v/>
      </c>
      <c r="FE67" s="12" t="str">
        <f t="shared" ref="FE67:FE101" si="217">IF($BO67="Bawah",AK67,"")</f>
        <v/>
      </c>
      <c r="FF67" s="12" t="str">
        <f t="shared" ref="FF67:FF101" si="218">IF($BO67="Bawah",AL67,"")</f>
        <v/>
      </c>
      <c r="FG67" s="12" t="str">
        <f t="shared" ref="FG67:FG101" si="219">IF($BO67="Bawah",AM67,"")</f>
        <v/>
      </c>
      <c r="FH67" s="12" t="str">
        <f t="shared" ref="FH67:FH101" si="220">IF($BO67="Bawah",AN67,"")</f>
        <v/>
      </c>
      <c r="FI67" s="12" t="str">
        <f t="shared" ref="FI67:FI101" si="221">IF($BO67="Bawah",AO67,"")</f>
        <v/>
      </c>
      <c r="FJ67" s="12" t="str">
        <f t="shared" ref="FJ67:FJ101" si="222">IF($BO67="Bawah",AP67,"")</f>
        <v/>
      </c>
      <c r="FK67" s="12" t="str">
        <f t="shared" ref="FK67:FK101" si="223">IF($BO67="Bawah",AQ67,"")</f>
        <v/>
      </c>
      <c r="FL67" s="12" t="str">
        <f t="shared" ref="FL67:FL101" si="224">IF($BO67="Bawah",AR67,"")</f>
        <v/>
      </c>
      <c r="FM67" s="12" t="str">
        <f t="shared" ref="FM67:FM101" si="225">IF($BO67="Bawah",AS67,"")</f>
        <v/>
      </c>
      <c r="FN67" s="12" t="str">
        <f t="shared" ref="FN67:FN101" si="226">IF($BO67="Bawah",AT67,"")</f>
        <v/>
      </c>
      <c r="FO67" s="12" t="str">
        <f t="shared" ref="FO67:FO101" si="227">IF($BO67="Bawah",AU67,"")</f>
        <v/>
      </c>
      <c r="FP67" s="12" t="str">
        <f t="shared" ref="FP67:FP101" si="228">IF($BO67="Bawah",AV67,"")</f>
        <v/>
      </c>
      <c r="FQ67" s="12" t="str">
        <f t="shared" ref="FQ67:FQ101" si="229">IF($BO67="Bawah",AW67,"")</f>
        <v/>
      </c>
      <c r="FR67" s="12" t="str">
        <f t="shared" ref="FR67:FR101" si="230">IF($BO67="Bawah",AX67,"")</f>
        <v/>
      </c>
      <c r="FS67" s="12" t="str">
        <f t="shared" ref="FS67:FS101" si="231">IF($BO67="Bawah",AY67,"")</f>
        <v/>
      </c>
      <c r="FT67" s="12" t="str">
        <f t="shared" ref="FT67:FT101" si="232">IF($BO67="Bawah",AZ67,"")</f>
        <v/>
      </c>
      <c r="FU67" s="12" t="str">
        <f t="shared" ref="FU67:FU101" si="233">IF($BO67="Bawah",BA67,"")</f>
        <v/>
      </c>
      <c r="FV67" s="12" t="str">
        <f t="shared" ref="FV67:FV101" si="234">IF($BO67="Bawah",BB67,"")</f>
        <v/>
      </c>
      <c r="FW67" s="12" t="str">
        <f t="shared" ref="FW67:FW101" si="235">IF($BO67="Bawah",BC67,"")</f>
        <v/>
      </c>
      <c r="FX67" s="12" t="str">
        <f t="shared" ref="FX67:FX101" si="236">IF($BO67="Bawah",BD67,"")</f>
        <v/>
      </c>
      <c r="FY67" s="12" t="str">
        <f t="shared" ref="FY67:FY101" si="237">IF($BO67="Bawah",BE67,"")</f>
        <v/>
      </c>
      <c r="FZ67" s="12" t="str">
        <f t="shared" ref="FZ67:FZ101" si="238">IF($BO67="Bawah",BF67,"")</f>
        <v/>
      </c>
      <c r="GA67" s="12" t="str">
        <f t="shared" ref="GA67:GA101" si="239">IF($BO67="Bawah",BG67,"")</f>
        <v/>
      </c>
      <c r="GB67" s="12" t="str">
        <f t="shared" ref="GB67:GB101" si="240">IF($BO67="Bawah",BH67,"")</f>
        <v/>
      </c>
      <c r="GC67" s="12" t="str">
        <f t="shared" ref="GC67:GC101" si="241">IF($BO67="Bawah",BI67,"")</f>
        <v/>
      </c>
      <c r="GD67" s="12" t="str">
        <f t="shared" ref="GD67:GD101" si="242">IF($BO67="Bawah",BJ67,"")</f>
        <v/>
      </c>
      <c r="GE67" s="12" t="str">
        <f t="shared" ref="GE67:GE101" si="243">IF($BO67="Bawah",BK67,"")</f>
        <v/>
      </c>
    </row>
    <row r="68" spans="1:187" x14ac:dyDescent="0.25">
      <c r="A68" t="str">
        <f>Data!B74</f>
        <v/>
      </c>
      <c r="B68" s="12" t="str">
        <f t="shared" si="123"/>
        <v/>
      </c>
      <c r="C68" s="12" t="str">
        <f>IFERROR(IF(Data!B74="","",VLOOKUP(B68,Data!$A$8:$DX$107,3,FALSE)),"")</f>
        <v/>
      </c>
      <c r="D68" s="12" t="str">
        <f>IFERROR(IF($A68="","",VLOOKUP($B68,Data!$A$8:$DX$107,64+D$1,FALSE)),"")</f>
        <v/>
      </c>
      <c r="E68" s="12" t="str">
        <f>IFERROR(IF($A68="","",VLOOKUP($B68,Data!$A$8:$DX$107,64+E$1,FALSE)),"")</f>
        <v/>
      </c>
      <c r="F68" s="12" t="str">
        <f>IFERROR(IF($A68="","",VLOOKUP($B68,Data!$A$8:$DX$107,64+F$1,FALSE)),"")</f>
        <v/>
      </c>
      <c r="G68" s="12" t="str">
        <f>IFERROR(IF($A68="","",VLOOKUP($B68,Data!$A$8:$DX$107,64+G$1,FALSE)),"")</f>
        <v/>
      </c>
      <c r="H68" s="12" t="str">
        <f>IFERROR(IF($A68="","",VLOOKUP($B68,Data!$A$8:$DX$107,64+H$1,FALSE)),"")</f>
        <v/>
      </c>
      <c r="I68" s="12" t="str">
        <f>IFERROR(IF($A68="","",VLOOKUP($B68,Data!$A$8:$DX$107,64+I$1,FALSE)),"")</f>
        <v/>
      </c>
      <c r="J68" s="12" t="str">
        <f>IFERROR(IF($A68="","",VLOOKUP($B68,Data!$A$8:$DX$107,64+J$1,FALSE)),"")</f>
        <v/>
      </c>
      <c r="K68" s="12" t="str">
        <f>IFERROR(IF($A68="","",VLOOKUP($B68,Data!$A$8:$DX$107,64+K$1,FALSE)),"")</f>
        <v/>
      </c>
      <c r="L68" s="12" t="str">
        <f>IFERROR(IF($A68="","",VLOOKUP($B68,Data!$A$8:$DX$107,64+L$1,FALSE)),"")</f>
        <v/>
      </c>
      <c r="M68" s="12" t="str">
        <f>IFERROR(IF($A68="","",VLOOKUP($B68,Data!$A$8:$DX$107,64+M$1,FALSE)),"")</f>
        <v/>
      </c>
      <c r="N68" s="12" t="str">
        <f>IFERROR(IF($A68="","",VLOOKUP($B68,Data!$A$8:$DX$107,64+N$1,FALSE)),"")</f>
        <v/>
      </c>
      <c r="O68" s="12" t="str">
        <f>IFERROR(IF($A68="","",VLOOKUP($B68,Data!$A$8:$DX$107,64+O$1,FALSE)),"")</f>
        <v/>
      </c>
      <c r="P68" s="12" t="str">
        <f>IFERROR(IF($A68="","",VLOOKUP($B68,Data!$A$8:$DX$107,64+P$1,FALSE)),"")</f>
        <v/>
      </c>
      <c r="Q68" s="12" t="str">
        <f>IFERROR(IF($A68="","",VLOOKUP($B68,Data!$A$8:$DX$107,64+Q$1,FALSE)),"")</f>
        <v/>
      </c>
      <c r="R68" s="12" t="str">
        <f>IFERROR(IF($A68="","",VLOOKUP($B68,Data!$A$8:$DX$107,64+R$1,FALSE)),"")</f>
        <v/>
      </c>
      <c r="S68" s="12" t="str">
        <f>IFERROR(IF($A68="","",VLOOKUP($B68,Data!$A$8:$DX$107,64+S$1,FALSE)),"")</f>
        <v/>
      </c>
      <c r="T68" s="12" t="str">
        <f>IFERROR(IF($A68="","",VLOOKUP($B68,Data!$A$8:$DX$107,64+T$1,FALSE)),"")</f>
        <v/>
      </c>
      <c r="U68" s="12" t="str">
        <f>IFERROR(IF($A68="","",VLOOKUP($B68,Data!$A$8:$DX$107,64+U$1,FALSE)),"")</f>
        <v/>
      </c>
      <c r="V68" s="12" t="str">
        <f>IFERROR(IF($A68="","",VLOOKUP($B68,Data!$A$8:$DX$107,64+V$1,FALSE)),"")</f>
        <v/>
      </c>
      <c r="W68" s="12" t="str">
        <f>IFERROR(IF($A68="","",VLOOKUP($B68,Data!$A$8:$DX$107,64+W$1,FALSE)),"")</f>
        <v/>
      </c>
      <c r="X68" s="12" t="str">
        <f>IFERROR(IF($A68="","",VLOOKUP($B68,Data!$A$8:$DX$107,64+X$1,FALSE)),"")</f>
        <v/>
      </c>
      <c r="Y68" s="12" t="str">
        <f>IFERROR(IF($A68="","",VLOOKUP($B68,Data!$A$8:$DX$107,64+Y$1,FALSE)),"")</f>
        <v/>
      </c>
      <c r="Z68" s="12" t="str">
        <f>IFERROR(IF($A68="","",VLOOKUP($B68,Data!$A$8:$DX$107,64+Z$1,FALSE)),"")</f>
        <v/>
      </c>
      <c r="AA68" s="12" t="str">
        <f>IFERROR(IF($A68="","",VLOOKUP($B68,Data!$A$8:$DX$107,64+AA$1,FALSE)),"")</f>
        <v/>
      </c>
      <c r="AB68" s="12" t="str">
        <f>IFERROR(IF($A68="","",VLOOKUP($B68,Data!$A$8:$DX$107,64+AB$1,FALSE)),"")</f>
        <v/>
      </c>
      <c r="AC68" s="12" t="str">
        <f>IFERROR(IF($A68="","",VLOOKUP($B68,Data!$A$8:$DX$107,64+AC$1,FALSE)),"")</f>
        <v/>
      </c>
      <c r="AD68" s="12" t="str">
        <f>IFERROR(IF($A68="","",VLOOKUP($B68,Data!$A$8:$DX$107,64+AD$1,FALSE)),"")</f>
        <v/>
      </c>
      <c r="AE68" s="12" t="str">
        <f>IFERROR(IF($A68="","",VLOOKUP($B68,Data!$A$8:$DX$107,64+AE$1,FALSE)),"")</f>
        <v/>
      </c>
      <c r="AF68" s="12" t="str">
        <f>IFERROR(IF($A68="","",VLOOKUP($B68,Data!$A$8:$DX$107,64+AF$1,FALSE)),"")</f>
        <v/>
      </c>
      <c r="AG68" s="12" t="str">
        <f>IFERROR(IF($A68="","",VLOOKUP($B68,Data!$A$8:$DX$107,64+AG$1,FALSE)),"")</f>
        <v/>
      </c>
      <c r="AH68" s="12" t="str">
        <f>IFERROR(IF($A68="","",VLOOKUP($B68,Data!$A$8:$DX$107,64+AH$1,FALSE)),"")</f>
        <v/>
      </c>
      <c r="AI68" s="12" t="str">
        <f>IFERROR(IF($A68="","",VLOOKUP($B68,Data!$A$8:$DX$107,64+AI$1,FALSE)),"")</f>
        <v/>
      </c>
      <c r="AJ68" s="12" t="str">
        <f>IFERROR(IF($A68="","",VLOOKUP($B68,Data!$A$8:$DX$107,64+AJ$1,FALSE)),"")</f>
        <v/>
      </c>
      <c r="AK68" s="12" t="str">
        <f>IFERROR(IF($A68="","",VLOOKUP($B68,Data!$A$8:$DX$107,64+AK$1,FALSE)),"")</f>
        <v/>
      </c>
      <c r="AL68" s="12" t="str">
        <f>IFERROR(IF($A68="","",VLOOKUP($B68,Data!$A$8:$DX$107,64+AL$1,FALSE)),"")</f>
        <v/>
      </c>
      <c r="AM68" s="12" t="str">
        <f>IFERROR(IF($A68="","",VLOOKUP($B68,Data!$A$8:$DX$107,64+AM$1,FALSE)),"")</f>
        <v/>
      </c>
      <c r="AN68" s="12" t="str">
        <f>IFERROR(IF($A68="","",VLOOKUP($B68,Data!$A$8:$DX$107,64+AN$1,FALSE)),"")</f>
        <v/>
      </c>
      <c r="AO68" s="12" t="str">
        <f>IFERROR(IF($A68="","",VLOOKUP($B68,Data!$A$8:$DX$107,64+AO$1,FALSE)),"")</f>
        <v/>
      </c>
      <c r="AP68" s="12" t="str">
        <f>IFERROR(IF($A68="","",VLOOKUP($B68,Data!$A$8:$DX$107,64+AP$1,FALSE)),"")</f>
        <v/>
      </c>
      <c r="AQ68" s="12" t="str">
        <f>IFERROR(IF($A68="","",VLOOKUP($B68,Data!$A$8:$DX$107,64+AQ$1,FALSE)),"")</f>
        <v/>
      </c>
      <c r="AR68" s="12" t="str">
        <f>IFERROR(IF($A68="","",VLOOKUP($B68,Data!$A$8:$DX$107,64+AR$1,FALSE)),"")</f>
        <v/>
      </c>
      <c r="AS68" s="12" t="str">
        <f>IFERROR(IF($A68="","",VLOOKUP($B68,Data!$A$8:$DX$107,64+AS$1,FALSE)),"")</f>
        <v/>
      </c>
      <c r="AT68" s="12" t="str">
        <f>IFERROR(IF($A68="","",VLOOKUP($B68,Data!$A$8:$DX$107,64+AT$1,FALSE)),"")</f>
        <v/>
      </c>
      <c r="AU68" s="12" t="str">
        <f>IFERROR(IF($A68="","",VLOOKUP($B68,Data!$A$8:$DX$107,64+AU$1,FALSE)),"")</f>
        <v/>
      </c>
      <c r="AV68" s="12" t="str">
        <f>IFERROR(IF($A68="","",VLOOKUP($B68,Data!$A$8:$DX$107,64+AV$1,FALSE)),"")</f>
        <v/>
      </c>
      <c r="AW68" s="12" t="str">
        <f>IFERROR(IF($A68="","",VLOOKUP($B68,Data!$A$8:$DX$107,64+AW$1,FALSE)),"")</f>
        <v/>
      </c>
      <c r="AX68" s="12" t="str">
        <f>IFERROR(IF($A68="","",VLOOKUP($B68,Data!$A$8:$DX$107,64+AX$1,FALSE)),"")</f>
        <v/>
      </c>
      <c r="AY68" s="12" t="str">
        <f>IFERROR(IF($A68="","",VLOOKUP($B68,Data!$A$8:$DX$107,64+AY$1,FALSE)),"")</f>
        <v/>
      </c>
      <c r="AZ68" s="12" t="str">
        <f>IFERROR(IF($A68="","",VLOOKUP($B68,Data!$A$8:$DX$107,64+AZ$1,FALSE)),"")</f>
        <v/>
      </c>
      <c r="BA68" s="12" t="str">
        <f>IFERROR(IF($A68="","",VLOOKUP($B68,Data!$A$8:$DX$107,64+BA$1,FALSE)),"")</f>
        <v/>
      </c>
      <c r="BB68" s="12" t="str">
        <f>IFERROR(IF($A68="","",VLOOKUP($B68,Data!$A$8:$DX$107,64+BB$1,FALSE)),"")</f>
        <v/>
      </c>
      <c r="BC68" s="12" t="str">
        <f>IFERROR(IF($A68="","",VLOOKUP($B68,Data!$A$8:$DX$107,64+BC$1,FALSE)),"")</f>
        <v/>
      </c>
      <c r="BD68" s="12" t="str">
        <f>IFERROR(IF($A68="","",VLOOKUP($B68,Data!$A$8:$DX$107,64+BD$1,FALSE)),"")</f>
        <v/>
      </c>
      <c r="BE68" s="12" t="str">
        <f>IFERROR(IF($A68="","",VLOOKUP($B68,Data!$A$8:$DX$107,64+BE$1,FALSE)),"")</f>
        <v/>
      </c>
      <c r="BF68" s="12" t="str">
        <f>IFERROR(IF($A68="","",VLOOKUP($B68,Data!$A$8:$DX$107,64+BF$1,FALSE)),"")</f>
        <v/>
      </c>
      <c r="BG68" s="12" t="str">
        <f>IFERROR(IF($A68="","",VLOOKUP($B68,Data!$A$8:$DX$107,64+BG$1,FALSE)),"")</f>
        <v/>
      </c>
      <c r="BH68" s="12" t="str">
        <f>IFERROR(IF($A68="","",VLOOKUP($B68,Data!$A$8:$DX$107,64+BH$1,FALSE)),"")</f>
        <v/>
      </c>
      <c r="BI68" s="12" t="str">
        <f>IFERROR(IF($A68="","",VLOOKUP($B68,Data!$A$8:$DX$107,64+BI$1,FALSE)),"")</f>
        <v/>
      </c>
      <c r="BJ68" s="12" t="str">
        <f>IFERROR(IF($A68="","",VLOOKUP($B68,Data!$A$8:$DX$107,64+BJ$1,FALSE)),"")</f>
        <v/>
      </c>
      <c r="BK68" s="12" t="str">
        <f>IFERROR(IF($A68="","",VLOOKUP($B68,Data!$A$8:$DX$107,64+BK$1,FALSE)),"")</f>
        <v/>
      </c>
      <c r="BL68" s="12" t="str">
        <f>IFERROR(IF($A68="","",VLOOKUP($B68,Data!$A$8:$DX$107,125,FALSE)),"")</f>
        <v/>
      </c>
      <c r="BM68" s="12" t="str">
        <f>IFERROR(IF($A68="","",VLOOKUP($B68,Data!$A$8:$DX$107,126,FALSE)),"")</f>
        <v/>
      </c>
      <c r="BN68" s="31" t="str">
        <f>IFERROR(IF($A68="","",VLOOKUP($B68,Data!$A$8:$DX$107,127,FALSE)),"")</f>
        <v/>
      </c>
      <c r="BO68" s="12" t="str">
        <f>IF(A68="","",IF(B68&lt;=Registrasi!$E$7/2,"Atas",IF(B68&gt;(Registrasi!$E$7+1)/2,"Bawah","Tengah")))</f>
        <v/>
      </c>
      <c r="BP68" s="12" t="str">
        <f t="shared" si="124"/>
        <v/>
      </c>
      <c r="BQ68" s="12" t="str">
        <f t="shared" si="125"/>
        <v/>
      </c>
      <c r="BR68" s="12" t="str">
        <f t="shared" si="126"/>
        <v/>
      </c>
      <c r="BS68" s="12" t="str">
        <f t="shared" si="127"/>
        <v/>
      </c>
      <c r="BT68" s="12" t="str">
        <f t="shared" si="128"/>
        <v/>
      </c>
      <c r="BU68" s="12" t="str">
        <f t="shared" si="129"/>
        <v/>
      </c>
      <c r="BV68" s="12" t="str">
        <f t="shared" si="130"/>
        <v/>
      </c>
      <c r="BW68" s="12" t="str">
        <f t="shared" si="131"/>
        <v/>
      </c>
      <c r="BX68" s="12" t="str">
        <f t="shared" si="132"/>
        <v/>
      </c>
      <c r="BY68" s="12" t="str">
        <f t="shared" si="133"/>
        <v/>
      </c>
      <c r="BZ68" s="12" t="str">
        <f t="shared" si="134"/>
        <v/>
      </c>
      <c r="CA68" s="12" t="str">
        <f t="shared" si="135"/>
        <v/>
      </c>
      <c r="CB68" s="12" t="str">
        <f t="shared" si="136"/>
        <v/>
      </c>
      <c r="CC68" s="12" t="str">
        <f t="shared" si="137"/>
        <v/>
      </c>
      <c r="CD68" s="12" t="str">
        <f t="shared" si="138"/>
        <v/>
      </c>
      <c r="CE68" s="12" t="str">
        <f t="shared" si="139"/>
        <v/>
      </c>
      <c r="CF68" s="12" t="str">
        <f t="shared" si="140"/>
        <v/>
      </c>
      <c r="CG68" s="12" t="str">
        <f t="shared" si="141"/>
        <v/>
      </c>
      <c r="CH68" s="12" t="str">
        <f t="shared" si="142"/>
        <v/>
      </c>
      <c r="CI68" s="12" t="str">
        <f t="shared" si="143"/>
        <v/>
      </c>
      <c r="CJ68" s="12" t="str">
        <f t="shared" si="144"/>
        <v/>
      </c>
      <c r="CK68" s="12" t="str">
        <f t="shared" si="145"/>
        <v/>
      </c>
      <c r="CL68" s="12" t="str">
        <f t="shared" si="146"/>
        <v/>
      </c>
      <c r="CM68" s="12" t="str">
        <f t="shared" si="147"/>
        <v/>
      </c>
      <c r="CN68" s="12" t="str">
        <f t="shared" si="148"/>
        <v/>
      </c>
      <c r="CO68" s="12" t="str">
        <f t="shared" si="149"/>
        <v/>
      </c>
      <c r="CP68" s="12" t="str">
        <f t="shared" si="150"/>
        <v/>
      </c>
      <c r="CQ68" s="12" t="str">
        <f t="shared" si="151"/>
        <v/>
      </c>
      <c r="CR68" s="12" t="str">
        <f t="shared" si="152"/>
        <v/>
      </c>
      <c r="CS68" s="12" t="str">
        <f t="shared" si="153"/>
        <v/>
      </c>
      <c r="CT68" s="12" t="str">
        <f t="shared" si="154"/>
        <v/>
      </c>
      <c r="CU68" s="12" t="str">
        <f t="shared" si="155"/>
        <v/>
      </c>
      <c r="CV68" s="12" t="str">
        <f t="shared" si="156"/>
        <v/>
      </c>
      <c r="CW68" s="12" t="str">
        <f t="shared" si="157"/>
        <v/>
      </c>
      <c r="CX68" s="12" t="str">
        <f t="shared" si="158"/>
        <v/>
      </c>
      <c r="CY68" s="12" t="str">
        <f t="shared" si="159"/>
        <v/>
      </c>
      <c r="CZ68" s="12" t="str">
        <f t="shared" si="160"/>
        <v/>
      </c>
      <c r="DA68" s="12" t="str">
        <f t="shared" si="161"/>
        <v/>
      </c>
      <c r="DB68" s="12" t="str">
        <f t="shared" si="162"/>
        <v/>
      </c>
      <c r="DC68" s="12" t="str">
        <f t="shared" si="163"/>
        <v/>
      </c>
      <c r="DD68" s="12" t="str">
        <f t="shared" si="164"/>
        <v/>
      </c>
      <c r="DE68" s="12" t="str">
        <f t="shared" si="165"/>
        <v/>
      </c>
      <c r="DF68" s="12" t="str">
        <f t="shared" si="166"/>
        <v/>
      </c>
      <c r="DG68" s="12" t="str">
        <f t="shared" si="167"/>
        <v/>
      </c>
      <c r="DH68" s="12" t="str">
        <f t="shared" si="168"/>
        <v/>
      </c>
      <c r="DI68" s="12" t="str">
        <f t="shared" si="169"/>
        <v/>
      </c>
      <c r="DJ68" s="12" t="str">
        <f t="shared" si="170"/>
        <v/>
      </c>
      <c r="DK68" s="12" t="str">
        <f t="shared" si="171"/>
        <v/>
      </c>
      <c r="DL68" s="12" t="str">
        <f t="shared" si="172"/>
        <v/>
      </c>
      <c r="DM68" s="12" t="str">
        <f t="shared" si="173"/>
        <v/>
      </c>
      <c r="DN68" s="12" t="str">
        <f t="shared" si="174"/>
        <v/>
      </c>
      <c r="DO68" s="12" t="str">
        <f t="shared" si="175"/>
        <v/>
      </c>
      <c r="DP68" s="12" t="str">
        <f t="shared" si="176"/>
        <v/>
      </c>
      <c r="DQ68" s="12" t="str">
        <f t="shared" si="177"/>
        <v/>
      </c>
      <c r="DR68" s="12" t="str">
        <f t="shared" si="178"/>
        <v/>
      </c>
      <c r="DS68" s="12" t="str">
        <f t="shared" si="179"/>
        <v/>
      </c>
      <c r="DT68" s="12" t="str">
        <f t="shared" si="180"/>
        <v/>
      </c>
      <c r="DU68" s="12" t="str">
        <f t="shared" si="181"/>
        <v/>
      </c>
      <c r="DV68" s="12" t="str">
        <f t="shared" si="182"/>
        <v/>
      </c>
      <c r="DW68" s="12" t="str">
        <f t="shared" si="183"/>
        <v/>
      </c>
      <c r="DX68" s="12" t="str">
        <f t="shared" si="184"/>
        <v/>
      </c>
      <c r="DY68" s="12" t="str">
        <f t="shared" si="185"/>
        <v/>
      </c>
      <c r="DZ68" s="12" t="str">
        <f t="shared" si="186"/>
        <v/>
      </c>
      <c r="EA68" s="12" t="str">
        <f t="shared" si="187"/>
        <v/>
      </c>
      <c r="EB68" s="12" t="str">
        <f t="shared" si="188"/>
        <v/>
      </c>
      <c r="EC68" s="12" t="str">
        <f t="shared" si="189"/>
        <v/>
      </c>
      <c r="ED68" s="12" t="str">
        <f t="shared" si="190"/>
        <v/>
      </c>
      <c r="EE68" s="12" t="str">
        <f t="shared" si="191"/>
        <v/>
      </c>
      <c r="EF68" s="12" t="str">
        <f t="shared" si="192"/>
        <v/>
      </c>
      <c r="EG68" s="12" t="str">
        <f t="shared" si="193"/>
        <v/>
      </c>
      <c r="EH68" s="12" t="str">
        <f t="shared" si="194"/>
        <v/>
      </c>
      <c r="EI68" s="12" t="str">
        <f t="shared" si="195"/>
        <v/>
      </c>
      <c r="EJ68" s="12" t="str">
        <f t="shared" si="196"/>
        <v/>
      </c>
      <c r="EK68" s="12" t="str">
        <f t="shared" si="197"/>
        <v/>
      </c>
      <c r="EL68" s="12" t="str">
        <f t="shared" si="198"/>
        <v/>
      </c>
      <c r="EM68" s="12" t="str">
        <f t="shared" si="199"/>
        <v/>
      </c>
      <c r="EN68" s="12" t="str">
        <f t="shared" si="200"/>
        <v/>
      </c>
      <c r="EO68" s="12" t="str">
        <f t="shared" si="201"/>
        <v/>
      </c>
      <c r="EP68" s="12" t="str">
        <f t="shared" si="202"/>
        <v/>
      </c>
      <c r="EQ68" s="12" t="str">
        <f t="shared" si="203"/>
        <v/>
      </c>
      <c r="ER68" s="12" t="str">
        <f t="shared" si="204"/>
        <v/>
      </c>
      <c r="ES68" s="12" t="str">
        <f t="shared" si="205"/>
        <v/>
      </c>
      <c r="ET68" s="12" t="str">
        <f t="shared" si="206"/>
        <v/>
      </c>
      <c r="EU68" s="12" t="str">
        <f t="shared" si="207"/>
        <v/>
      </c>
      <c r="EV68" s="12" t="str">
        <f t="shared" si="208"/>
        <v/>
      </c>
      <c r="EW68" s="12" t="str">
        <f t="shared" si="209"/>
        <v/>
      </c>
      <c r="EX68" s="12" t="str">
        <f t="shared" si="210"/>
        <v/>
      </c>
      <c r="EY68" s="12" t="str">
        <f t="shared" si="211"/>
        <v/>
      </c>
      <c r="EZ68" s="12" t="str">
        <f t="shared" si="212"/>
        <v/>
      </c>
      <c r="FA68" s="12" t="str">
        <f t="shared" si="213"/>
        <v/>
      </c>
      <c r="FB68" s="12" t="str">
        <f t="shared" si="214"/>
        <v/>
      </c>
      <c r="FC68" s="12" t="str">
        <f t="shared" si="215"/>
        <v/>
      </c>
      <c r="FD68" s="12" t="str">
        <f t="shared" si="216"/>
        <v/>
      </c>
      <c r="FE68" s="12" t="str">
        <f t="shared" si="217"/>
        <v/>
      </c>
      <c r="FF68" s="12" t="str">
        <f t="shared" si="218"/>
        <v/>
      </c>
      <c r="FG68" s="12" t="str">
        <f t="shared" si="219"/>
        <v/>
      </c>
      <c r="FH68" s="12" t="str">
        <f t="shared" si="220"/>
        <v/>
      </c>
      <c r="FI68" s="12" t="str">
        <f t="shared" si="221"/>
        <v/>
      </c>
      <c r="FJ68" s="12" t="str">
        <f t="shared" si="222"/>
        <v/>
      </c>
      <c r="FK68" s="12" t="str">
        <f t="shared" si="223"/>
        <v/>
      </c>
      <c r="FL68" s="12" t="str">
        <f t="shared" si="224"/>
        <v/>
      </c>
      <c r="FM68" s="12" t="str">
        <f t="shared" si="225"/>
        <v/>
      </c>
      <c r="FN68" s="12" t="str">
        <f t="shared" si="226"/>
        <v/>
      </c>
      <c r="FO68" s="12" t="str">
        <f t="shared" si="227"/>
        <v/>
      </c>
      <c r="FP68" s="12" t="str">
        <f t="shared" si="228"/>
        <v/>
      </c>
      <c r="FQ68" s="12" t="str">
        <f t="shared" si="229"/>
        <v/>
      </c>
      <c r="FR68" s="12" t="str">
        <f t="shared" si="230"/>
        <v/>
      </c>
      <c r="FS68" s="12" t="str">
        <f t="shared" si="231"/>
        <v/>
      </c>
      <c r="FT68" s="12" t="str">
        <f t="shared" si="232"/>
        <v/>
      </c>
      <c r="FU68" s="12" t="str">
        <f t="shared" si="233"/>
        <v/>
      </c>
      <c r="FV68" s="12" t="str">
        <f t="shared" si="234"/>
        <v/>
      </c>
      <c r="FW68" s="12" t="str">
        <f t="shared" si="235"/>
        <v/>
      </c>
      <c r="FX68" s="12" t="str">
        <f t="shared" si="236"/>
        <v/>
      </c>
      <c r="FY68" s="12" t="str">
        <f t="shared" si="237"/>
        <v/>
      </c>
      <c r="FZ68" s="12" t="str">
        <f t="shared" si="238"/>
        <v/>
      </c>
      <c r="GA68" s="12" t="str">
        <f t="shared" si="239"/>
        <v/>
      </c>
      <c r="GB68" s="12" t="str">
        <f t="shared" si="240"/>
        <v/>
      </c>
      <c r="GC68" s="12" t="str">
        <f t="shared" si="241"/>
        <v/>
      </c>
      <c r="GD68" s="12" t="str">
        <f t="shared" si="242"/>
        <v/>
      </c>
      <c r="GE68" s="12" t="str">
        <f t="shared" si="243"/>
        <v/>
      </c>
    </row>
    <row r="69" spans="1:187" x14ac:dyDescent="0.25">
      <c r="A69" t="str">
        <f>Data!B75</f>
        <v/>
      </c>
      <c r="B69" s="12" t="str">
        <f t="shared" si="123"/>
        <v/>
      </c>
      <c r="C69" s="12" t="str">
        <f>IFERROR(IF(Data!B75="","",VLOOKUP(B69,Data!$A$8:$DX$107,3,FALSE)),"")</f>
        <v/>
      </c>
      <c r="D69" s="12" t="str">
        <f>IFERROR(IF($A69="","",VLOOKUP($B69,Data!$A$8:$DX$107,64+D$1,FALSE)),"")</f>
        <v/>
      </c>
      <c r="E69" s="12" t="str">
        <f>IFERROR(IF($A69="","",VLOOKUP($B69,Data!$A$8:$DX$107,64+E$1,FALSE)),"")</f>
        <v/>
      </c>
      <c r="F69" s="12" t="str">
        <f>IFERROR(IF($A69="","",VLOOKUP($B69,Data!$A$8:$DX$107,64+F$1,FALSE)),"")</f>
        <v/>
      </c>
      <c r="G69" s="12" t="str">
        <f>IFERROR(IF($A69="","",VLOOKUP($B69,Data!$A$8:$DX$107,64+G$1,FALSE)),"")</f>
        <v/>
      </c>
      <c r="H69" s="12" t="str">
        <f>IFERROR(IF($A69="","",VLOOKUP($B69,Data!$A$8:$DX$107,64+H$1,FALSE)),"")</f>
        <v/>
      </c>
      <c r="I69" s="12" t="str">
        <f>IFERROR(IF($A69="","",VLOOKUP($B69,Data!$A$8:$DX$107,64+I$1,FALSE)),"")</f>
        <v/>
      </c>
      <c r="J69" s="12" t="str">
        <f>IFERROR(IF($A69="","",VLOOKUP($B69,Data!$A$8:$DX$107,64+J$1,FALSE)),"")</f>
        <v/>
      </c>
      <c r="K69" s="12" t="str">
        <f>IFERROR(IF($A69="","",VLOOKUP($B69,Data!$A$8:$DX$107,64+K$1,FALSE)),"")</f>
        <v/>
      </c>
      <c r="L69" s="12" t="str">
        <f>IFERROR(IF($A69="","",VLOOKUP($B69,Data!$A$8:$DX$107,64+L$1,FALSE)),"")</f>
        <v/>
      </c>
      <c r="M69" s="12" t="str">
        <f>IFERROR(IF($A69="","",VLOOKUP($B69,Data!$A$8:$DX$107,64+M$1,FALSE)),"")</f>
        <v/>
      </c>
      <c r="N69" s="12" t="str">
        <f>IFERROR(IF($A69="","",VLOOKUP($B69,Data!$A$8:$DX$107,64+N$1,FALSE)),"")</f>
        <v/>
      </c>
      <c r="O69" s="12" t="str">
        <f>IFERROR(IF($A69="","",VLOOKUP($B69,Data!$A$8:$DX$107,64+O$1,FALSE)),"")</f>
        <v/>
      </c>
      <c r="P69" s="12" t="str">
        <f>IFERROR(IF($A69="","",VLOOKUP($B69,Data!$A$8:$DX$107,64+P$1,FALSE)),"")</f>
        <v/>
      </c>
      <c r="Q69" s="12" t="str">
        <f>IFERROR(IF($A69="","",VLOOKUP($B69,Data!$A$8:$DX$107,64+Q$1,FALSE)),"")</f>
        <v/>
      </c>
      <c r="R69" s="12" t="str">
        <f>IFERROR(IF($A69="","",VLOOKUP($B69,Data!$A$8:$DX$107,64+R$1,FALSE)),"")</f>
        <v/>
      </c>
      <c r="S69" s="12" t="str">
        <f>IFERROR(IF($A69="","",VLOOKUP($B69,Data!$A$8:$DX$107,64+S$1,FALSE)),"")</f>
        <v/>
      </c>
      <c r="T69" s="12" t="str">
        <f>IFERROR(IF($A69="","",VLOOKUP($B69,Data!$A$8:$DX$107,64+T$1,FALSE)),"")</f>
        <v/>
      </c>
      <c r="U69" s="12" t="str">
        <f>IFERROR(IF($A69="","",VLOOKUP($B69,Data!$A$8:$DX$107,64+U$1,FALSE)),"")</f>
        <v/>
      </c>
      <c r="V69" s="12" t="str">
        <f>IFERROR(IF($A69="","",VLOOKUP($B69,Data!$A$8:$DX$107,64+V$1,FALSE)),"")</f>
        <v/>
      </c>
      <c r="W69" s="12" t="str">
        <f>IFERROR(IF($A69="","",VLOOKUP($B69,Data!$A$8:$DX$107,64+W$1,FALSE)),"")</f>
        <v/>
      </c>
      <c r="X69" s="12" t="str">
        <f>IFERROR(IF($A69="","",VLOOKUP($B69,Data!$A$8:$DX$107,64+X$1,FALSE)),"")</f>
        <v/>
      </c>
      <c r="Y69" s="12" t="str">
        <f>IFERROR(IF($A69="","",VLOOKUP($B69,Data!$A$8:$DX$107,64+Y$1,FALSE)),"")</f>
        <v/>
      </c>
      <c r="Z69" s="12" t="str">
        <f>IFERROR(IF($A69="","",VLOOKUP($B69,Data!$A$8:$DX$107,64+Z$1,FALSE)),"")</f>
        <v/>
      </c>
      <c r="AA69" s="12" t="str">
        <f>IFERROR(IF($A69="","",VLOOKUP($B69,Data!$A$8:$DX$107,64+AA$1,FALSE)),"")</f>
        <v/>
      </c>
      <c r="AB69" s="12" t="str">
        <f>IFERROR(IF($A69="","",VLOOKUP($B69,Data!$A$8:$DX$107,64+AB$1,FALSE)),"")</f>
        <v/>
      </c>
      <c r="AC69" s="12" t="str">
        <f>IFERROR(IF($A69="","",VLOOKUP($B69,Data!$A$8:$DX$107,64+AC$1,FALSE)),"")</f>
        <v/>
      </c>
      <c r="AD69" s="12" t="str">
        <f>IFERROR(IF($A69="","",VLOOKUP($B69,Data!$A$8:$DX$107,64+AD$1,FALSE)),"")</f>
        <v/>
      </c>
      <c r="AE69" s="12" t="str">
        <f>IFERROR(IF($A69="","",VLOOKUP($B69,Data!$A$8:$DX$107,64+AE$1,FALSE)),"")</f>
        <v/>
      </c>
      <c r="AF69" s="12" t="str">
        <f>IFERROR(IF($A69="","",VLOOKUP($B69,Data!$A$8:$DX$107,64+AF$1,FALSE)),"")</f>
        <v/>
      </c>
      <c r="AG69" s="12" t="str">
        <f>IFERROR(IF($A69="","",VLOOKUP($B69,Data!$A$8:$DX$107,64+AG$1,FALSE)),"")</f>
        <v/>
      </c>
      <c r="AH69" s="12" t="str">
        <f>IFERROR(IF($A69="","",VLOOKUP($B69,Data!$A$8:$DX$107,64+AH$1,FALSE)),"")</f>
        <v/>
      </c>
      <c r="AI69" s="12" t="str">
        <f>IFERROR(IF($A69="","",VLOOKUP($B69,Data!$A$8:$DX$107,64+AI$1,FALSE)),"")</f>
        <v/>
      </c>
      <c r="AJ69" s="12" t="str">
        <f>IFERROR(IF($A69="","",VLOOKUP($B69,Data!$A$8:$DX$107,64+AJ$1,FALSE)),"")</f>
        <v/>
      </c>
      <c r="AK69" s="12" t="str">
        <f>IFERROR(IF($A69="","",VLOOKUP($B69,Data!$A$8:$DX$107,64+AK$1,FALSE)),"")</f>
        <v/>
      </c>
      <c r="AL69" s="12" t="str">
        <f>IFERROR(IF($A69="","",VLOOKUP($B69,Data!$A$8:$DX$107,64+AL$1,FALSE)),"")</f>
        <v/>
      </c>
      <c r="AM69" s="12" t="str">
        <f>IFERROR(IF($A69="","",VLOOKUP($B69,Data!$A$8:$DX$107,64+AM$1,FALSE)),"")</f>
        <v/>
      </c>
      <c r="AN69" s="12" t="str">
        <f>IFERROR(IF($A69="","",VLOOKUP($B69,Data!$A$8:$DX$107,64+AN$1,FALSE)),"")</f>
        <v/>
      </c>
      <c r="AO69" s="12" t="str">
        <f>IFERROR(IF($A69="","",VLOOKUP($B69,Data!$A$8:$DX$107,64+AO$1,FALSE)),"")</f>
        <v/>
      </c>
      <c r="AP69" s="12" t="str">
        <f>IFERROR(IF($A69="","",VLOOKUP($B69,Data!$A$8:$DX$107,64+AP$1,FALSE)),"")</f>
        <v/>
      </c>
      <c r="AQ69" s="12" t="str">
        <f>IFERROR(IF($A69="","",VLOOKUP($B69,Data!$A$8:$DX$107,64+AQ$1,FALSE)),"")</f>
        <v/>
      </c>
      <c r="AR69" s="12" t="str">
        <f>IFERROR(IF($A69="","",VLOOKUP($B69,Data!$A$8:$DX$107,64+AR$1,FALSE)),"")</f>
        <v/>
      </c>
      <c r="AS69" s="12" t="str">
        <f>IFERROR(IF($A69="","",VLOOKUP($B69,Data!$A$8:$DX$107,64+AS$1,FALSE)),"")</f>
        <v/>
      </c>
      <c r="AT69" s="12" t="str">
        <f>IFERROR(IF($A69="","",VLOOKUP($B69,Data!$A$8:$DX$107,64+AT$1,FALSE)),"")</f>
        <v/>
      </c>
      <c r="AU69" s="12" t="str">
        <f>IFERROR(IF($A69="","",VLOOKUP($B69,Data!$A$8:$DX$107,64+AU$1,FALSE)),"")</f>
        <v/>
      </c>
      <c r="AV69" s="12" t="str">
        <f>IFERROR(IF($A69="","",VLOOKUP($B69,Data!$A$8:$DX$107,64+AV$1,FALSE)),"")</f>
        <v/>
      </c>
      <c r="AW69" s="12" t="str">
        <f>IFERROR(IF($A69="","",VLOOKUP($B69,Data!$A$8:$DX$107,64+AW$1,FALSE)),"")</f>
        <v/>
      </c>
      <c r="AX69" s="12" t="str">
        <f>IFERROR(IF($A69="","",VLOOKUP($B69,Data!$A$8:$DX$107,64+AX$1,FALSE)),"")</f>
        <v/>
      </c>
      <c r="AY69" s="12" t="str">
        <f>IFERROR(IF($A69="","",VLOOKUP($B69,Data!$A$8:$DX$107,64+AY$1,FALSE)),"")</f>
        <v/>
      </c>
      <c r="AZ69" s="12" t="str">
        <f>IFERROR(IF($A69="","",VLOOKUP($B69,Data!$A$8:$DX$107,64+AZ$1,FALSE)),"")</f>
        <v/>
      </c>
      <c r="BA69" s="12" t="str">
        <f>IFERROR(IF($A69="","",VLOOKUP($B69,Data!$A$8:$DX$107,64+BA$1,FALSE)),"")</f>
        <v/>
      </c>
      <c r="BB69" s="12" t="str">
        <f>IFERROR(IF($A69="","",VLOOKUP($B69,Data!$A$8:$DX$107,64+BB$1,FALSE)),"")</f>
        <v/>
      </c>
      <c r="BC69" s="12" t="str">
        <f>IFERROR(IF($A69="","",VLOOKUP($B69,Data!$A$8:$DX$107,64+BC$1,FALSE)),"")</f>
        <v/>
      </c>
      <c r="BD69" s="12" t="str">
        <f>IFERROR(IF($A69="","",VLOOKUP($B69,Data!$A$8:$DX$107,64+BD$1,FALSE)),"")</f>
        <v/>
      </c>
      <c r="BE69" s="12" t="str">
        <f>IFERROR(IF($A69="","",VLOOKUP($B69,Data!$A$8:$DX$107,64+BE$1,FALSE)),"")</f>
        <v/>
      </c>
      <c r="BF69" s="12" t="str">
        <f>IFERROR(IF($A69="","",VLOOKUP($B69,Data!$A$8:$DX$107,64+BF$1,FALSE)),"")</f>
        <v/>
      </c>
      <c r="BG69" s="12" t="str">
        <f>IFERROR(IF($A69="","",VLOOKUP($B69,Data!$A$8:$DX$107,64+BG$1,FALSE)),"")</f>
        <v/>
      </c>
      <c r="BH69" s="12" t="str">
        <f>IFERROR(IF($A69="","",VLOOKUP($B69,Data!$A$8:$DX$107,64+BH$1,FALSE)),"")</f>
        <v/>
      </c>
      <c r="BI69" s="12" t="str">
        <f>IFERROR(IF($A69="","",VLOOKUP($B69,Data!$A$8:$DX$107,64+BI$1,FALSE)),"")</f>
        <v/>
      </c>
      <c r="BJ69" s="12" t="str">
        <f>IFERROR(IF($A69="","",VLOOKUP($B69,Data!$A$8:$DX$107,64+BJ$1,FALSE)),"")</f>
        <v/>
      </c>
      <c r="BK69" s="12" t="str">
        <f>IFERROR(IF($A69="","",VLOOKUP($B69,Data!$A$8:$DX$107,64+BK$1,FALSE)),"")</f>
        <v/>
      </c>
      <c r="BL69" s="12" t="str">
        <f>IFERROR(IF($A69="","",VLOOKUP($B69,Data!$A$8:$DX$107,125,FALSE)),"")</f>
        <v/>
      </c>
      <c r="BM69" s="12" t="str">
        <f>IFERROR(IF($A69="","",VLOOKUP($B69,Data!$A$8:$DX$107,126,FALSE)),"")</f>
        <v/>
      </c>
      <c r="BN69" s="31" t="str">
        <f>IFERROR(IF($A69="","",VLOOKUP($B69,Data!$A$8:$DX$107,127,FALSE)),"")</f>
        <v/>
      </c>
      <c r="BO69" s="12" t="str">
        <f>IF(A69="","",IF(B69&lt;=Registrasi!$E$7/2,"Atas",IF(B69&gt;(Registrasi!$E$7+1)/2,"Bawah","Tengah")))</f>
        <v/>
      </c>
      <c r="BP69" s="12" t="str">
        <f t="shared" si="124"/>
        <v/>
      </c>
      <c r="BQ69" s="12" t="str">
        <f t="shared" si="125"/>
        <v/>
      </c>
      <c r="BR69" s="12" t="str">
        <f t="shared" si="126"/>
        <v/>
      </c>
      <c r="BS69" s="12" t="str">
        <f t="shared" si="127"/>
        <v/>
      </c>
      <c r="BT69" s="12" t="str">
        <f t="shared" si="128"/>
        <v/>
      </c>
      <c r="BU69" s="12" t="str">
        <f t="shared" si="129"/>
        <v/>
      </c>
      <c r="BV69" s="12" t="str">
        <f t="shared" si="130"/>
        <v/>
      </c>
      <c r="BW69" s="12" t="str">
        <f t="shared" si="131"/>
        <v/>
      </c>
      <c r="BX69" s="12" t="str">
        <f t="shared" si="132"/>
        <v/>
      </c>
      <c r="BY69" s="12" t="str">
        <f t="shared" si="133"/>
        <v/>
      </c>
      <c r="BZ69" s="12" t="str">
        <f t="shared" si="134"/>
        <v/>
      </c>
      <c r="CA69" s="12" t="str">
        <f t="shared" si="135"/>
        <v/>
      </c>
      <c r="CB69" s="12" t="str">
        <f t="shared" si="136"/>
        <v/>
      </c>
      <c r="CC69" s="12" t="str">
        <f t="shared" si="137"/>
        <v/>
      </c>
      <c r="CD69" s="12" t="str">
        <f t="shared" si="138"/>
        <v/>
      </c>
      <c r="CE69" s="12" t="str">
        <f t="shared" si="139"/>
        <v/>
      </c>
      <c r="CF69" s="12" t="str">
        <f t="shared" si="140"/>
        <v/>
      </c>
      <c r="CG69" s="12" t="str">
        <f t="shared" si="141"/>
        <v/>
      </c>
      <c r="CH69" s="12" t="str">
        <f t="shared" si="142"/>
        <v/>
      </c>
      <c r="CI69" s="12" t="str">
        <f t="shared" si="143"/>
        <v/>
      </c>
      <c r="CJ69" s="12" t="str">
        <f t="shared" si="144"/>
        <v/>
      </c>
      <c r="CK69" s="12" t="str">
        <f t="shared" si="145"/>
        <v/>
      </c>
      <c r="CL69" s="12" t="str">
        <f t="shared" si="146"/>
        <v/>
      </c>
      <c r="CM69" s="12" t="str">
        <f t="shared" si="147"/>
        <v/>
      </c>
      <c r="CN69" s="12" t="str">
        <f t="shared" si="148"/>
        <v/>
      </c>
      <c r="CO69" s="12" t="str">
        <f t="shared" si="149"/>
        <v/>
      </c>
      <c r="CP69" s="12" t="str">
        <f t="shared" si="150"/>
        <v/>
      </c>
      <c r="CQ69" s="12" t="str">
        <f t="shared" si="151"/>
        <v/>
      </c>
      <c r="CR69" s="12" t="str">
        <f t="shared" si="152"/>
        <v/>
      </c>
      <c r="CS69" s="12" t="str">
        <f t="shared" si="153"/>
        <v/>
      </c>
      <c r="CT69" s="12" t="str">
        <f t="shared" si="154"/>
        <v/>
      </c>
      <c r="CU69" s="12" t="str">
        <f t="shared" si="155"/>
        <v/>
      </c>
      <c r="CV69" s="12" t="str">
        <f t="shared" si="156"/>
        <v/>
      </c>
      <c r="CW69" s="12" t="str">
        <f t="shared" si="157"/>
        <v/>
      </c>
      <c r="CX69" s="12" t="str">
        <f t="shared" si="158"/>
        <v/>
      </c>
      <c r="CY69" s="12" t="str">
        <f t="shared" si="159"/>
        <v/>
      </c>
      <c r="CZ69" s="12" t="str">
        <f t="shared" si="160"/>
        <v/>
      </c>
      <c r="DA69" s="12" t="str">
        <f t="shared" si="161"/>
        <v/>
      </c>
      <c r="DB69" s="12" t="str">
        <f t="shared" si="162"/>
        <v/>
      </c>
      <c r="DC69" s="12" t="str">
        <f t="shared" si="163"/>
        <v/>
      </c>
      <c r="DD69" s="12" t="str">
        <f t="shared" si="164"/>
        <v/>
      </c>
      <c r="DE69" s="12" t="str">
        <f t="shared" si="165"/>
        <v/>
      </c>
      <c r="DF69" s="12" t="str">
        <f t="shared" si="166"/>
        <v/>
      </c>
      <c r="DG69" s="12" t="str">
        <f t="shared" si="167"/>
        <v/>
      </c>
      <c r="DH69" s="12" t="str">
        <f t="shared" si="168"/>
        <v/>
      </c>
      <c r="DI69" s="12" t="str">
        <f t="shared" si="169"/>
        <v/>
      </c>
      <c r="DJ69" s="12" t="str">
        <f t="shared" si="170"/>
        <v/>
      </c>
      <c r="DK69" s="12" t="str">
        <f t="shared" si="171"/>
        <v/>
      </c>
      <c r="DL69" s="12" t="str">
        <f t="shared" si="172"/>
        <v/>
      </c>
      <c r="DM69" s="12" t="str">
        <f t="shared" si="173"/>
        <v/>
      </c>
      <c r="DN69" s="12" t="str">
        <f t="shared" si="174"/>
        <v/>
      </c>
      <c r="DO69" s="12" t="str">
        <f t="shared" si="175"/>
        <v/>
      </c>
      <c r="DP69" s="12" t="str">
        <f t="shared" si="176"/>
        <v/>
      </c>
      <c r="DQ69" s="12" t="str">
        <f t="shared" si="177"/>
        <v/>
      </c>
      <c r="DR69" s="12" t="str">
        <f t="shared" si="178"/>
        <v/>
      </c>
      <c r="DS69" s="12" t="str">
        <f t="shared" si="179"/>
        <v/>
      </c>
      <c r="DT69" s="12" t="str">
        <f t="shared" si="180"/>
        <v/>
      </c>
      <c r="DU69" s="12" t="str">
        <f t="shared" si="181"/>
        <v/>
      </c>
      <c r="DV69" s="12" t="str">
        <f t="shared" si="182"/>
        <v/>
      </c>
      <c r="DW69" s="12" t="str">
        <f t="shared" si="183"/>
        <v/>
      </c>
      <c r="DX69" s="12" t="str">
        <f t="shared" si="184"/>
        <v/>
      </c>
      <c r="DY69" s="12" t="str">
        <f t="shared" si="185"/>
        <v/>
      </c>
      <c r="DZ69" s="12" t="str">
        <f t="shared" si="186"/>
        <v/>
      </c>
      <c r="EA69" s="12" t="str">
        <f t="shared" si="187"/>
        <v/>
      </c>
      <c r="EB69" s="12" t="str">
        <f t="shared" si="188"/>
        <v/>
      </c>
      <c r="EC69" s="12" t="str">
        <f t="shared" si="189"/>
        <v/>
      </c>
      <c r="ED69" s="12" t="str">
        <f t="shared" si="190"/>
        <v/>
      </c>
      <c r="EE69" s="12" t="str">
        <f t="shared" si="191"/>
        <v/>
      </c>
      <c r="EF69" s="12" t="str">
        <f t="shared" si="192"/>
        <v/>
      </c>
      <c r="EG69" s="12" t="str">
        <f t="shared" si="193"/>
        <v/>
      </c>
      <c r="EH69" s="12" t="str">
        <f t="shared" si="194"/>
        <v/>
      </c>
      <c r="EI69" s="12" t="str">
        <f t="shared" si="195"/>
        <v/>
      </c>
      <c r="EJ69" s="12" t="str">
        <f t="shared" si="196"/>
        <v/>
      </c>
      <c r="EK69" s="12" t="str">
        <f t="shared" si="197"/>
        <v/>
      </c>
      <c r="EL69" s="12" t="str">
        <f t="shared" si="198"/>
        <v/>
      </c>
      <c r="EM69" s="12" t="str">
        <f t="shared" si="199"/>
        <v/>
      </c>
      <c r="EN69" s="12" t="str">
        <f t="shared" si="200"/>
        <v/>
      </c>
      <c r="EO69" s="12" t="str">
        <f t="shared" si="201"/>
        <v/>
      </c>
      <c r="EP69" s="12" t="str">
        <f t="shared" si="202"/>
        <v/>
      </c>
      <c r="EQ69" s="12" t="str">
        <f t="shared" si="203"/>
        <v/>
      </c>
      <c r="ER69" s="12" t="str">
        <f t="shared" si="204"/>
        <v/>
      </c>
      <c r="ES69" s="12" t="str">
        <f t="shared" si="205"/>
        <v/>
      </c>
      <c r="ET69" s="12" t="str">
        <f t="shared" si="206"/>
        <v/>
      </c>
      <c r="EU69" s="12" t="str">
        <f t="shared" si="207"/>
        <v/>
      </c>
      <c r="EV69" s="12" t="str">
        <f t="shared" si="208"/>
        <v/>
      </c>
      <c r="EW69" s="12" t="str">
        <f t="shared" si="209"/>
        <v/>
      </c>
      <c r="EX69" s="12" t="str">
        <f t="shared" si="210"/>
        <v/>
      </c>
      <c r="EY69" s="12" t="str">
        <f t="shared" si="211"/>
        <v/>
      </c>
      <c r="EZ69" s="12" t="str">
        <f t="shared" si="212"/>
        <v/>
      </c>
      <c r="FA69" s="12" t="str">
        <f t="shared" si="213"/>
        <v/>
      </c>
      <c r="FB69" s="12" t="str">
        <f t="shared" si="214"/>
        <v/>
      </c>
      <c r="FC69" s="12" t="str">
        <f t="shared" si="215"/>
        <v/>
      </c>
      <c r="FD69" s="12" t="str">
        <f t="shared" si="216"/>
        <v/>
      </c>
      <c r="FE69" s="12" t="str">
        <f t="shared" si="217"/>
        <v/>
      </c>
      <c r="FF69" s="12" t="str">
        <f t="shared" si="218"/>
        <v/>
      </c>
      <c r="FG69" s="12" t="str">
        <f t="shared" si="219"/>
        <v/>
      </c>
      <c r="FH69" s="12" t="str">
        <f t="shared" si="220"/>
        <v/>
      </c>
      <c r="FI69" s="12" t="str">
        <f t="shared" si="221"/>
        <v/>
      </c>
      <c r="FJ69" s="12" t="str">
        <f t="shared" si="222"/>
        <v/>
      </c>
      <c r="FK69" s="12" t="str">
        <f t="shared" si="223"/>
        <v/>
      </c>
      <c r="FL69" s="12" t="str">
        <f t="shared" si="224"/>
        <v/>
      </c>
      <c r="FM69" s="12" t="str">
        <f t="shared" si="225"/>
        <v/>
      </c>
      <c r="FN69" s="12" t="str">
        <f t="shared" si="226"/>
        <v/>
      </c>
      <c r="FO69" s="12" t="str">
        <f t="shared" si="227"/>
        <v/>
      </c>
      <c r="FP69" s="12" t="str">
        <f t="shared" si="228"/>
        <v/>
      </c>
      <c r="FQ69" s="12" t="str">
        <f t="shared" si="229"/>
        <v/>
      </c>
      <c r="FR69" s="12" t="str">
        <f t="shared" si="230"/>
        <v/>
      </c>
      <c r="FS69" s="12" t="str">
        <f t="shared" si="231"/>
        <v/>
      </c>
      <c r="FT69" s="12" t="str">
        <f t="shared" si="232"/>
        <v/>
      </c>
      <c r="FU69" s="12" t="str">
        <f t="shared" si="233"/>
        <v/>
      </c>
      <c r="FV69" s="12" t="str">
        <f t="shared" si="234"/>
        <v/>
      </c>
      <c r="FW69" s="12" t="str">
        <f t="shared" si="235"/>
        <v/>
      </c>
      <c r="FX69" s="12" t="str">
        <f t="shared" si="236"/>
        <v/>
      </c>
      <c r="FY69" s="12" t="str">
        <f t="shared" si="237"/>
        <v/>
      </c>
      <c r="FZ69" s="12" t="str">
        <f t="shared" si="238"/>
        <v/>
      </c>
      <c r="GA69" s="12" t="str">
        <f t="shared" si="239"/>
        <v/>
      </c>
      <c r="GB69" s="12" t="str">
        <f t="shared" si="240"/>
        <v/>
      </c>
      <c r="GC69" s="12" t="str">
        <f t="shared" si="241"/>
        <v/>
      </c>
      <c r="GD69" s="12" t="str">
        <f t="shared" si="242"/>
        <v/>
      </c>
      <c r="GE69" s="12" t="str">
        <f t="shared" si="243"/>
        <v/>
      </c>
    </row>
    <row r="70" spans="1:187" x14ac:dyDescent="0.25">
      <c r="A70" t="str">
        <f>Data!B76</f>
        <v/>
      </c>
      <c r="B70" s="12" t="str">
        <f t="shared" si="123"/>
        <v/>
      </c>
      <c r="C70" s="12" t="str">
        <f>IFERROR(IF(Data!B76="","",VLOOKUP(B70,Data!$A$8:$DX$107,3,FALSE)),"")</f>
        <v/>
      </c>
      <c r="D70" s="12" t="str">
        <f>IFERROR(IF($A70="","",VLOOKUP($B70,Data!$A$8:$DX$107,64+D$1,FALSE)),"")</f>
        <v/>
      </c>
      <c r="E70" s="12" t="str">
        <f>IFERROR(IF($A70="","",VLOOKUP($B70,Data!$A$8:$DX$107,64+E$1,FALSE)),"")</f>
        <v/>
      </c>
      <c r="F70" s="12" t="str">
        <f>IFERROR(IF($A70="","",VLOOKUP($B70,Data!$A$8:$DX$107,64+F$1,FALSE)),"")</f>
        <v/>
      </c>
      <c r="G70" s="12" t="str">
        <f>IFERROR(IF($A70="","",VLOOKUP($B70,Data!$A$8:$DX$107,64+G$1,FALSE)),"")</f>
        <v/>
      </c>
      <c r="H70" s="12" t="str">
        <f>IFERROR(IF($A70="","",VLOOKUP($B70,Data!$A$8:$DX$107,64+H$1,FALSE)),"")</f>
        <v/>
      </c>
      <c r="I70" s="12" t="str">
        <f>IFERROR(IF($A70="","",VLOOKUP($B70,Data!$A$8:$DX$107,64+I$1,FALSE)),"")</f>
        <v/>
      </c>
      <c r="J70" s="12" t="str">
        <f>IFERROR(IF($A70="","",VLOOKUP($B70,Data!$A$8:$DX$107,64+J$1,FALSE)),"")</f>
        <v/>
      </c>
      <c r="K70" s="12" t="str">
        <f>IFERROR(IF($A70="","",VLOOKUP($B70,Data!$A$8:$DX$107,64+K$1,FALSE)),"")</f>
        <v/>
      </c>
      <c r="L70" s="12" t="str">
        <f>IFERROR(IF($A70="","",VLOOKUP($B70,Data!$A$8:$DX$107,64+L$1,FALSE)),"")</f>
        <v/>
      </c>
      <c r="M70" s="12" t="str">
        <f>IFERROR(IF($A70="","",VLOOKUP($B70,Data!$A$8:$DX$107,64+M$1,FALSE)),"")</f>
        <v/>
      </c>
      <c r="N70" s="12" t="str">
        <f>IFERROR(IF($A70="","",VLOOKUP($B70,Data!$A$8:$DX$107,64+N$1,FALSE)),"")</f>
        <v/>
      </c>
      <c r="O70" s="12" t="str">
        <f>IFERROR(IF($A70="","",VLOOKUP($B70,Data!$A$8:$DX$107,64+O$1,FALSE)),"")</f>
        <v/>
      </c>
      <c r="P70" s="12" t="str">
        <f>IFERROR(IF($A70="","",VLOOKUP($B70,Data!$A$8:$DX$107,64+P$1,FALSE)),"")</f>
        <v/>
      </c>
      <c r="Q70" s="12" t="str">
        <f>IFERROR(IF($A70="","",VLOOKUP($B70,Data!$A$8:$DX$107,64+Q$1,FALSE)),"")</f>
        <v/>
      </c>
      <c r="R70" s="12" t="str">
        <f>IFERROR(IF($A70="","",VLOOKUP($B70,Data!$A$8:$DX$107,64+R$1,FALSE)),"")</f>
        <v/>
      </c>
      <c r="S70" s="12" t="str">
        <f>IFERROR(IF($A70="","",VLOOKUP($B70,Data!$A$8:$DX$107,64+S$1,FALSE)),"")</f>
        <v/>
      </c>
      <c r="T70" s="12" t="str">
        <f>IFERROR(IF($A70="","",VLOOKUP($B70,Data!$A$8:$DX$107,64+T$1,FALSE)),"")</f>
        <v/>
      </c>
      <c r="U70" s="12" t="str">
        <f>IFERROR(IF($A70="","",VLOOKUP($B70,Data!$A$8:$DX$107,64+U$1,FALSE)),"")</f>
        <v/>
      </c>
      <c r="V70" s="12" t="str">
        <f>IFERROR(IF($A70="","",VLOOKUP($B70,Data!$A$8:$DX$107,64+V$1,FALSE)),"")</f>
        <v/>
      </c>
      <c r="W70" s="12" t="str">
        <f>IFERROR(IF($A70="","",VLOOKUP($B70,Data!$A$8:$DX$107,64+W$1,FALSE)),"")</f>
        <v/>
      </c>
      <c r="X70" s="12" t="str">
        <f>IFERROR(IF($A70="","",VLOOKUP($B70,Data!$A$8:$DX$107,64+X$1,FALSE)),"")</f>
        <v/>
      </c>
      <c r="Y70" s="12" t="str">
        <f>IFERROR(IF($A70="","",VLOOKUP($B70,Data!$A$8:$DX$107,64+Y$1,FALSE)),"")</f>
        <v/>
      </c>
      <c r="Z70" s="12" t="str">
        <f>IFERROR(IF($A70="","",VLOOKUP($B70,Data!$A$8:$DX$107,64+Z$1,FALSE)),"")</f>
        <v/>
      </c>
      <c r="AA70" s="12" t="str">
        <f>IFERROR(IF($A70="","",VLOOKUP($B70,Data!$A$8:$DX$107,64+AA$1,FALSE)),"")</f>
        <v/>
      </c>
      <c r="AB70" s="12" t="str">
        <f>IFERROR(IF($A70="","",VLOOKUP($B70,Data!$A$8:$DX$107,64+AB$1,FALSE)),"")</f>
        <v/>
      </c>
      <c r="AC70" s="12" t="str">
        <f>IFERROR(IF($A70="","",VLOOKUP($B70,Data!$A$8:$DX$107,64+AC$1,FALSE)),"")</f>
        <v/>
      </c>
      <c r="AD70" s="12" t="str">
        <f>IFERROR(IF($A70="","",VLOOKUP($B70,Data!$A$8:$DX$107,64+AD$1,FALSE)),"")</f>
        <v/>
      </c>
      <c r="AE70" s="12" t="str">
        <f>IFERROR(IF($A70="","",VLOOKUP($B70,Data!$A$8:$DX$107,64+AE$1,FALSE)),"")</f>
        <v/>
      </c>
      <c r="AF70" s="12" t="str">
        <f>IFERROR(IF($A70="","",VLOOKUP($B70,Data!$A$8:$DX$107,64+AF$1,FALSE)),"")</f>
        <v/>
      </c>
      <c r="AG70" s="12" t="str">
        <f>IFERROR(IF($A70="","",VLOOKUP($B70,Data!$A$8:$DX$107,64+AG$1,FALSE)),"")</f>
        <v/>
      </c>
      <c r="AH70" s="12" t="str">
        <f>IFERROR(IF($A70="","",VLOOKUP($B70,Data!$A$8:$DX$107,64+AH$1,FALSE)),"")</f>
        <v/>
      </c>
      <c r="AI70" s="12" t="str">
        <f>IFERROR(IF($A70="","",VLOOKUP($B70,Data!$A$8:$DX$107,64+AI$1,FALSE)),"")</f>
        <v/>
      </c>
      <c r="AJ70" s="12" t="str">
        <f>IFERROR(IF($A70="","",VLOOKUP($B70,Data!$A$8:$DX$107,64+AJ$1,FALSE)),"")</f>
        <v/>
      </c>
      <c r="AK70" s="12" t="str">
        <f>IFERROR(IF($A70="","",VLOOKUP($B70,Data!$A$8:$DX$107,64+AK$1,FALSE)),"")</f>
        <v/>
      </c>
      <c r="AL70" s="12" t="str">
        <f>IFERROR(IF($A70="","",VLOOKUP($B70,Data!$A$8:$DX$107,64+AL$1,FALSE)),"")</f>
        <v/>
      </c>
      <c r="AM70" s="12" t="str">
        <f>IFERROR(IF($A70="","",VLOOKUP($B70,Data!$A$8:$DX$107,64+AM$1,FALSE)),"")</f>
        <v/>
      </c>
      <c r="AN70" s="12" t="str">
        <f>IFERROR(IF($A70="","",VLOOKUP($B70,Data!$A$8:$DX$107,64+AN$1,FALSE)),"")</f>
        <v/>
      </c>
      <c r="AO70" s="12" t="str">
        <f>IFERROR(IF($A70="","",VLOOKUP($B70,Data!$A$8:$DX$107,64+AO$1,FALSE)),"")</f>
        <v/>
      </c>
      <c r="AP70" s="12" t="str">
        <f>IFERROR(IF($A70="","",VLOOKUP($B70,Data!$A$8:$DX$107,64+AP$1,FALSE)),"")</f>
        <v/>
      </c>
      <c r="AQ70" s="12" t="str">
        <f>IFERROR(IF($A70="","",VLOOKUP($B70,Data!$A$8:$DX$107,64+AQ$1,FALSE)),"")</f>
        <v/>
      </c>
      <c r="AR70" s="12" t="str">
        <f>IFERROR(IF($A70="","",VLOOKUP($B70,Data!$A$8:$DX$107,64+AR$1,FALSE)),"")</f>
        <v/>
      </c>
      <c r="AS70" s="12" t="str">
        <f>IFERROR(IF($A70="","",VLOOKUP($B70,Data!$A$8:$DX$107,64+AS$1,FALSE)),"")</f>
        <v/>
      </c>
      <c r="AT70" s="12" t="str">
        <f>IFERROR(IF($A70="","",VLOOKUP($B70,Data!$A$8:$DX$107,64+AT$1,FALSE)),"")</f>
        <v/>
      </c>
      <c r="AU70" s="12" t="str">
        <f>IFERROR(IF($A70="","",VLOOKUP($B70,Data!$A$8:$DX$107,64+AU$1,FALSE)),"")</f>
        <v/>
      </c>
      <c r="AV70" s="12" t="str">
        <f>IFERROR(IF($A70="","",VLOOKUP($B70,Data!$A$8:$DX$107,64+AV$1,FALSE)),"")</f>
        <v/>
      </c>
      <c r="AW70" s="12" t="str">
        <f>IFERROR(IF($A70="","",VLOOKUP($B70,Data!$A$8:$DX$107,64+AW$1,FALSE)),"")</f>
        <v/>
      </c>
      <c r="AX70" s="12" t="str">
        <f>IFERROR(IF($A70="","",VLOOKUP($B70,Data!$A$8:$DX$107,64+AX$1,FALSE)),"")</f>
        <v/>
      </c>
      <c r="AY70" s="12" t="str">
        <f>IFERROR(IF($A70="","",VLOOKUP($B70,Data!$A$8:$DX$107,64+AY$1,FALSE)),"")</f>
        <v/>
      </c>
      <c r="AZ70" s="12" t="str">
        <f>IFERROR(IF($A70="","",VLOOKUP($B70,Data!$A$8:$DX$107,64+AZ$1,FALSE)),"")</f>
        <v/>
      </c>
      <c r="BA70" s="12" t="str">
        <f>IFERROR(IF($A70="","",VLOOKUP($B70,Data!$A$8:$DX$107,64+BA$1,FALSE)),"")</f>
        <v/>
      </c>
      <c r="BB70" s="12" t="str">
        <f>IFERROR(IF($A70="","",VLOOKUP($B70,Data!$A$8:$DX$107,64+BB$1,FALSE)),"")</f>
        <v/>
      </c>
      <c r="BC70" s="12" t="str">
        <f>IFERROR(IF($A70="","",VLOOKUP($B70,Data!$A$8:$DX$107,64+BC$1,FALSE)),"")</f>
        <v/>
      </c>
      <c r="BD70" s="12" t="str">
        <f>IFERROR(IF($A70="","",VLOOKUP($B70,Data!$A$8:$DX$107,64+BD$1,FALSE)),"")</f>
        <v/>
      </c>
      <c r="BE70" s="12" t="str">
        <f>IFERROR(IF($A70="","",VLOOKUP($B70,Data!$A$8:$DX$107,64+BE$1,FALSE)),"")</f>
        <v/>
      </c>
      <c r="BF70" s="12" t="str">
        <f>IFERROR(IF($A70="","",VLOOKUP($B70,Data!$A$8:$DX$107,64+BF$1,FALSE)),"")</f>
        <v/>
      </c>
      <c r="BG70" s="12" t="str">
        <f>IFERROR(IF($A70="","",VLOOKUP($B70,Data!$A$8:$DX$107,64+BG$1,FALSE)),"")</f>
        <v/>
      </c>
      <c r="BH70" s="12" t="str">
        <f>IFERROR(IF($A70="","",VLOOKUP($B70,Data!$A$8:$DX$107,64+BH$1,FALSE)),"")</f>
        <v/>
      </c>
      <c r="BI70" s="12" t="str">
        <f>IFERROR(IF($A70="","",VLOOKUP($B70,Data!$A$8:$DX$107,64+BI$1,FALSE)),"")</f>
        <v/>
      </c>
      <c r="BJ70" s="12" t="str">
        <f>IFERROR(IF($A70="","",VLOOKUP($B70,Data!$A$8:$DX$107,64+BJ$1,FALSE)),"")</f>
        <v/>
      </c>
      <c r="BK70" s="12" t="str">
        <f>IFERROR(IF($A70="","",VLOOKUP($B70,Data!$A$8:$DX$107,64+BK$1,FALSE)),"")</f>
        <v/>
      </c>
      <c r="BL70" s="12" t="str">
        <f>IFERROR(IF($A70="","",VLOOKUP($B70,Data!$A$8:$DX$107,125,FALSE)),"")</f>
        <v/>
      </c>
      <c r="BM70" s="12" t="str">
        <f>IFERROR(IF($A70="","",VLOOKUP($B70,Data!$A$8:$DX$107,126,FALSE)),"")</f>
        <v/>
      </c>
      <c r="BN70" s="31" t="str">
        <f>IFERROR(IF($A70="","",VLOOKUP($B70,Data!$A$8:$DX$107,127,FALSE)),"")</f>
        <v/>
      </c>
      <c r="BO70" s="12" t="str">
        <f>IF(A70="","",IF(B70&lt;=Registrasi!$E$7/2,"Atas",IF(B70&gt;(Registrasi!$E$7+1)/2,"Bawah","Tengah")))</f>
        <v/>
      </c>
      <c r="BP70" s="12" t="str">
        <f t="shared" si="124"/>
        <v/>
      </c>
      <c r="BQ70" s="12" t="str">
        <f t="shared" si="125"/>
        <v/>
      </c>
      <c r="BR70" s="12" t="str">
        <f t="shared" si="126"/>
        <v/>
      </c>
      <c r="BS70" s="12" t="str">
        <f t="shared" si="127"/>
        <v/>
      </c>
      <c r="BT70" s="12" t="str">
        <f t="shared" si="128"/>
        <v/>
      </c>
      <c r="BU70" s="12" t="str">
        <f t="shared" si="129"/>
        <v/>
      </c>
      <c r="BV70" s="12" t="str">
        <f t="shared" si="130"/>
        <v/>
      </c>
      <c r="BW70" s="12" t="str">
        <f t="shared" si="131"/>
        <v/>
      </c>
      <c r="BX70" s="12" t="str">
        <f t="shared" si="132"/>
        <v/>
      </c>
      <c r="BY70" s="12" t="str">
        <f t="shared" si="133"/>
        <v/>
      </c>
      <c r="BZ70" s="12" t="str">
        <f t="shared" si="134"/>
        <v/>
      </c>
      <c r="CA70" s="12" t="str">
        <f t="shared" si="135"/>
        <v/>
      </c>
      <c r="CB70" s="12" t="str">
        <f t="shared" si="136"/>
        <v/>
      </c>
      <c r="CC70" s="12" t="str">
        <f t="shared" si="137"/>
        <v/>
      </c>
      <c r="CD70" s="12" t="str">
        <f t="shared" si="138"/>
        <v/>
      </c>
      <c r="CE70" s="12" t="str">
        <f t="shared" si="139"/>
        <v/>
      </c>
      <c r="CF70" s="12" t="str">
        <f t="shared" si="140"/>
        <v/>
      </c>
      <c r="CG70" s="12" t="str">
        <f t="shared" si="141"/>
        <v/>
      </c>
      <c r="CH70" s="12" t="str">
        <f t="shared" si="142"/>
        <v/>
      </c>
      <c r="CI70" s="12" t="str">
        <f t="shared" si="143"/>
        <v/>
      </c>
      <c r="CJ70" s="12" t="str">
        <f t="shared" si="144"/>
        <v/>
      </c>
      <c r="CK70" s="12" t="str">
        <f t="shared" si="145"/>
        <v/>
      </c>
      <c r="CL70" s="12" t="str">
        <f t="shared" si="146"/>
        <v/>
      </c>
      <c r="CM70" s="12" t="str">
        <f t="shared" si="147"/>
        <v/>
      </c>
      <c r="CN70" s="12" t="str">
        <f t="shared" si="148"/>
        <v/>
      </c>
      <c r="CO70" s="12" t="str">
        <f t="shared" si="149"/>
        <v/>
      </c>
      <c r="CP70" s="12" t="str">
        <f t="shared" si="150"/>
        <v/>
      </c>
      <c r="CQ70" s="12" t="str">
        <f t="shared" si="151"/>
        <v/>
      </c>
      <c r="CR70" s="12" t="str">
        <f t="shared" si="152"/>
        <v/>
      </c>
      <c r="CS70" s="12" t="str">
        <f t="shared" si="153"/>
        <v/>
      </c>
      <c r="CT70" s="12" t="str">
        <f t="shared" si="154"/>
        <v/>
      </c>
      <c r="CU70" s="12" t="str">
        <f t="shared" si="155"/>
        <v/>
      </c>
      <c r="CV70" s="12" t="str">
        <f t="shared" si="156"/>
        <v/>
      </c>
      <c r="CW70" s="12" t="str">
        <f t="shared" si="157"/>
        <v/>
      </c>
      <c r="CX70" s="12" t="str">
        <f t="shared" si="158"/>
        <v/>
      </c>
      <c r="CY70" s="12" t="str">
        <f t="shared" si="159"/>
        <v/>
      </c>
      <c r="CZ70" s="12" t="str">
        <f t="shared" si="160"/>
        <v/>
      </c>
      <c r="DA70" s="12" t="str">
        <f t="shared" si="161"/>
        <v/>
      </c>
      <c r="DB70" s="12" t="str">
        <f t="shared" si="162"/>
        <v/>
      </c>
      <c r="DC70" s="12" t="str">
        <f t="shared" si="163"/>
        <v/>
      </c>
      <c r="DD70" s="12" t="str">
        <f t="shared" si="164"/>
        <v/>
      </c>
      <c r="DE70" s="12" t="str">
        <f t="shared" si="165"/>
        <v/>
      </c>
      <c r="DF70" s="12" t="str">
        <f t="shared" si="166"/>
        <v/>
      </c>
      <c r="DG70" s="12" t="str">
        <f t="shared" si="167"/>
        <v/>
      </c>
      <c r="DH70" s="12" t="str">
        <f t="shared" si="168"/>
        <v/>
      </c>
      <c r="DI70" s="12" t="str">
        <f t="shared" si="169"/>
        <v/>
      </c>
      <c r="DJ70" s="12" t="str">
        <f t="shared" si="170"/>
        <v/>
      </c>
      <c r="DK70" s="12" t="str">
        <f t="shared" si="171"/>
        <v/>
      </c>
      <c r="DL70" s="12" t="str">
        <f t="shared" si="172"/>
        <v/>
      </c>
      <c r="DM70" s="12" t="str">
        <f t="shared" si="173"/>
        <v/>
      </c>
      <c r="DN70" s="12" t="str">
        <f t="shared" si="174"/>
        <v/>
      </c>
      <c r="DO70" s="12" t="str">
        <f t="shared" si="175"/>
        <v/>
      </c>
      <c r="DP70" s="12" t="str">
        <f t="shared" si="176"/>
        <v/>
      </c>
      <c r="DQ70" s="12" t="str">
        <f t="shared" si="177"/>
        <v/>
      </c>
      <c r="DR70" s="12" t="str">
        <f t="shared" si="178"/>
        <v/>
      </c>
      <c r="DS70" s="12" t="str">
        <f t="shared" si="179"/>
        <v/>
      </c>
      <c r="DT70" s="12" t="str">
        <f t="shared" si="180"/>
        <v/>
      </c>
      <c r="DU70" s="12" t="str">
        <f t="shared" si="181"/>
        <v/>
      </c>
      <c r="DV70" s="12" t="str">
        <f t="shared" si="182"/>
        <v/>
      </c>
      <c r="DW70" s="12" t="str">
        <f t="shared" si="183"/>
        <v/>
      </c>
      <c r="DX70" s="12" t="str">
        <f t="shared" si="184"/>
        <v/>
      </c>
      <c r="DY70" s="12" t="str">
        <f t="shared" si="185"/>
        <v/>
      </c>
      <c r="DZ70" s="12" t="str">
        <f t="shared" si="186"/>
        <v/>
      </c>
      <c r="EA70" s="12" t="str">
        <f t="shared" si="187"/>
        <v/>
      </c>
      <c r="EB70" s="12" t="str">
        <f t="shared" si="188"/>
        <v/>
      </c>
      <c r="EC70" s="12" t="str">
        <f t="shared" si="189"/>
        <v/>
      </c>
      <c r="ED70" s="12" t="str">
        <f t="shared" si="190"/>
        <v/>
      </c>
      <c r="EE70" s="12" t="str">
        <f t="shared" si="191"/>
        <v/>
      </c>
      <c r="EF70" s="12" t="str">
        <f t="shared" si="192"/>
        <v/>
      </c>
      <c r="EG70" s="12" t="str">
        <f t="shared" si="193"/>
        <v/>
      </c>
      <c r="EH70" s="12" t="str">
        <f t="shared" si="194"/>
        <v/>
      </c>
      <c r="EI70" s="12" t="str">
        <f t="shared" si="195"/>
        <v/>
      </c>
      <c r="EJ70" s="12" t="str">
        <f t="shared" si="196"/>
        <v/>
      </c>
      <c r="EK70" s="12" t="str">
        <f t="shared" si="197"/>
        <v/>
      </c>
      <c r="EL70" s="12" t="str">
        <f t="shared" si="198"/>
        <v/>
      </c>
      <c r="EM70" s="12" t="str">
        <f t="shared" si="199"/>
        <v/>
      </c>
      <c r="EN70" s="12" t="str">
        <f t="shared" si="200"/>
        <v/>
      </c>
      <c r="EO70" s="12" t="str">
        <f t="shared" si="201"/>
        <v/>
      </c>
      <c r="EP70" s="12" t="str">
        <f t="shared" si="202"/>
        <v/>
      </c>
      <c r="EQ70" s="12" t="str">
        <f t="shared" si="203"/>
        <v/>
      </c>
      <c r="ER70" s="12" t="str">
        <f t="shared" si="204"/>
        <v/>
      </c>
      <c r="ES70" s="12" t="str">
        <f t="shared" si="205"/>
        <v/>
      </c>
      <c r="ET70" s="12" t="str">
        <f t="shared" si="206"/>
        <v/>
      </c>
      <c r="EU70" s="12" t="str">
        <f t="shared" si="207"/>
        <v/>
      </c>
      <c r="EV70" s="12" t="str">
        <f t="shared" si="208"/>
        <v/>
      </c>
      <c r="EW70" s="12" t="str">
        <f t="shared" si="209"/>
        <v/>
      </c>
      <c r="EX70" s="12" t="str">
        <f t="shared" si="210"/>
        <v/>
      </c>
      <c r="EY70" s="12" t="str">
        <f t="shared" si="211"/>
        <v/>
      </c>
      <c r="EZ70" s="12" t="str">
        <f t="shared" si="212"/>
        <v/>
      </c>
      <c r="FA70" s="12" t="str">
        <f t="shared" si="213"/>
        <v/>
      </c>
      <c r="FB70" s="12" t="str">
        <f t="shared" si="214"/>
        <v/>
      </c>
      <c r="FC70" s="12" t="str">
        <f t="shared" si="215"/>
        <v/>
      </c>
      <c r="FD70" s="12" t="str">
        <f t="shared" si="216"/>
        <v/>
      </c>
      <c r="FE70" s="12" t="str">
        <f t="shared" si="217"/>
        <v/>
      </c>
      <c r="FF70" s="12" t="str">
        <f t="shared" si="218"/>
        <v/>
      </c>
      <c r="FG70" s="12" t="str">
        <f t="shared" si="219"/>
        <v/>
      </c>
      <c r="FH70" s="12" t="str">
        <f t="shared" si="220"/>
        <v/>
      </c>
      <c r="FI70" s="12" t="str">
        <f t="shared" si="221"/>
        <v/>
      </c>
      <c r="FJ70" s="12" t="str">
        <f t="shared" si="222"/>
        <v/>
      </c>
      <c r="FK70" s="12" t="str">
        <f t="shared" si="223"/>
        <v/>
      </c>
      <c r="FL70" s="12" t="str">
        <f t="shared" si="224"/>
        <v/>
      </c>
      <c r="FM70" s="12" t="str">
        <f t="shared" si="225"/>
        <v/>
      </c>
      <c r="FN70" s="12" t="str">
        <f t="shared" si="226"/>
        <v/>
      </c>
      <c r="FO70" s="12" t="str">
        <f t="shared" si="227"/>
        <v/>
      </c>
      <c r="FP70" s="12" t="str">
        <f t="shared" si="228"/>
        <v/>
      </c>
      <c r="FQ70" s="12" t="str">
        <f t="shared" si="229"/>
        <v/>
      </c>
      <c r="FR70" s="12" t="str">
        <f t="shared" si="230"/>
        <v/>
      </c>
      <c r="FS70" s="12" t="str">
        <f t="shared" si="231"/>
        <v/>
      </c>
      <c r="FT70" s="12" t="str">
        <f t="shared" si="232"/>
        <v/>
      </c>
      <c r="FU70" s="12" t="str">
        <f t="shared" si="233"/>
        <v/>
      </c>
      <c r="FV70" s="12" t="str">
        <f t="shared" si="234"/>
        <v/>
      </c>
      <c r="FW70" s="12" t="str">
        <f t="shared" si="235"/>
        <v/>
      </c>
      <c r="FX70" s="12" t="str">
        <f t="shared" si="236"/>
        <v/>
      </c>
      <c r="FY70" s="12" t="str">
        <f t="shared" si="237"/>
        <v/>
      </c>
      <c r="FZ70" s="12" t="str">
        <f t="shared" si="238"/>
        <v/>
      </c>
      <c r="GA70" s="12" t="str">
        <f t="shared" si="239"/>
        <v/>
      </c>
      <c r="GB70" s="12" t="str">
        <f t="shared" si="240"/>
        <v/>
      </c>
      <c r="GC70" s="12" t="str">
        <f t="shared" si="241"/>
        <v/>
      </c>
      <c r="GD70" s="12" t="str">
        <f t="shared" si="242"/>
        <v/>
      </c>
      <c r="GE70" s="12" t="str">
        <f t="shared" si="243"/>
        <v/>
      </c>
    </row>
    <row r="71" spans="1:187" x14ac:dyDescent="0.25">
      <c r="A71" t="str">
        <f>Data!B77</f>
        <v/>
      </c>
      <c r="B71" s="12" t="str">
        <f t="shared" si="123"/>
        <v/>
      </c>
      <c r="C71" s="12" t="str">
        <f>IFERROR(IF(Data!B77="","",VLOOKUP(B71,Data!$A$8:$DX$107,3,FALSE)),"")</f>
        <v/>
      </c>
      <c r="D71" s="12" t="str">
        <f>IFERROR(IF($A71="","",VLOOKUP($B71,Data!$A$8:$DX$107,64+D$1,FALSE)),"")</f>
        <v/>
      </c>
      <c r="E71" s="12" t="str">
        <f>IFERROR(IF($A71="","",VLOOKUP($B71,Data!$A$8:$DX$107,64+E$1,FALSE)),"")</f>
        <v/>
      </c>
      <c r="F71" s="12" t="str">
        <f>IFERROR(IF($A71="","",VLOOKUP($B71,Data!$A$8:$DX$107,64+F$1,FALSE)),"")</f>
        <v/>
      </c>
      <c r="G71" s="12" t="str">
        <f>IFERROR(IF($A71="","",VLOOKUP($B71,Data!$A$8:$DX$107,64+G$1,FALSE)),"")</f>
        <v/>
      </c>
      <c r="H71" s="12" t="str">
        <f>IFERROR(IF($A71="","",VLOOKUP($B71,Data!$A$8:$DX$107,64+H$1,FALSE)),"")</f>
        <v/>
      </c>
      <c r="I71" s="12" t="str">
        <f>IFERROR(IF($A71="","",VLOOKUP($B71,Data!$A$8:$DX$107,64+I$1,FALSE)),"")</f>
        <v/>
      </c>
      <c r="J71" s="12" t="str">
        <f>IFERROR(IF($A71="","",VLOOKUP($B71,Data!$A$8:$DX$107,64+J$1,FALSE)),"")</f>
        <v/>
      </c>
      <c r="K71" s="12" t="str">
        <f>IFERROR(IF($A71="","",VLOOKUP($B71,Data!$A$8:$DX$107,64+K$1,FALSE)),"")</f>
        <v/>
      </c>
      <c r="L71" s="12" t="str">
        <f>IFERROR(IF($A71="","",VLOOKUP($B71,Data!$A$8:$DX$107,64+L$1,FALSE)),"")</f>
        <v/>
      </c>
      <c r="M71" s="12" t="str">
        <f>IFERROR(IF($A71="","",VLOOKUP($B71,Data!$A$8:$DX$107,64+M$1,FALSE)),"")</f>
        <v/>
      </c>
      <c r="N71" s="12" t="str">
        <f>IFERROR(IF($A71="","",VLOOKUP($B71,Data!$A$8:$DX$107,64+N$1,FALSE)),"")</f>
        <v/>
      </c>
      <c r="O71" s="12" t="str">
        <f>IFERROR(IF($A71="","",VLOOKUP($B71,Data!$A$8:$DX$107,64+O$1,FALSE)),"")</f>
        <v/>
      </c>
      <c r="P71" s="12" t="str">
        <f>IFERROR(IF($A71="","",VLOOKUP($B71,Data!$A$8:$DX$107,64+P$1,FALSE)),"")</f>
        <v/>
      </c>
      <c r="Q71" s="12" t="str">
        <f>IFERROR(IF($A71="","",VLOOKUP($B71,Data!$A$8:$DX$107,64+Q$1,FALSE)),"")</f>
        <v/>
      </c>
      <c r="R71" s="12" t="str">
        <f>IFERROR(IF($A71="","",VLOOKUP($B71,Data!$A$8:$DX$107,64+R$1,FALSE)),"")</f>
        <v/>
      </c>
      <c r="S71" s="12" t="str">
        <f>IFERROR(IF($A71="","",VLOOKUP($B71,Data!$A$8:$DX$107,64+S$1,FALSE)),"")</f>
        <v/>
      </c>
      <c r="T71" s="12" t="str">
        <f>IFERROR(IF($A71="","",VLOOKUP($B71,Data!$A$8:$DX$107,64+T$1,FALSE)),"")</f>
        <v/>
      </c>
      <c r="U71" s="12" t="str">
        <f>IFERROR(IF($A71="","",VLOOKUP($B71,Data!$A$8:$DX$107,64+U$1,FALSE)),"")</f>
        <v/>
      </c>
      <c r="V71" s="12" t="str">
        <f>IFERROR(IF($A71="","",VLOOKUP($B71,Data!$A$8:$DX$107,64+V$1,FALSE)),"")</f>
        <v/>
      </c>
      <c r="W71" s="12" t="str">
        <f>IFERROR(IF($A71="","",VLOOKUP($B71,Data!$A$8:$DX$107,64+W$1,FALSE)),"")</f>
        <v/>
      </c>
      <c r="X71" s="12" t="str">
        <f>IFERROR(IF($A71="","",VLOOKUP($B71,Data!$A$8:$DX$107,64+X$1,FALSE)),"")</f>
        <v/>
      </c>
      <c r="Y71" s="12" t="str">
        <f>IFERROR(IF($A71="","",VLOOKUP($B71,Data!$A$8:$DX$107,64+Y$1,FALSE)),"")</f>
        <v/>
      </c>
      <c r="Z71" s="12" t="str">
        <f>IFERROR(IF($A71="","",VLOOKUP($B71,Data!$A$8:$DX$107,64+Z$1,FALSE)),"")</f>
        <v/>
      </c>
      <c r="AA71" s="12" t="str">
        <f>IFERROR(IF($A71="","",VLOOKUP($B71,Data!$A$8:$DX$107,64+AA$1,FALSE)),"")</f>
        <v/>
      </c>
      <c r="AB71" s="12" t="str">
        <f>IFERROR(IF($A71="","",VLOOKUP($B71,Data!$A$8:$DX$107,64+AB$1,FALSE)),"")</f>
        <v/>
      </c>
      <c r="AC71" s="12" t="str">
        <f>IFERROR(IF($A71="","",VLOOKUP($B71,Data!$A$8:$DX$107,64+AC$1,FALSE)),"")</f>
        <v/>
      </c>
      <c r="AD71" s="12" t="str">
        <f>IFERROR(IF($A71="","",VLOOKUP($B71,Data!$A$8:$DX$107,64+AD$1,FALSE)),"")</f>
        <v/>
      </c>
      <c r="AE71" s="12" t="str">
        <f>IFERROR(IF($A71="","",VLOOKUP($B71,Data!$A$8:$DX$107,64+AE$1,FALSE)),"")</f>
        <v/>
      </c>
      <c r="AF71" s="12" t="str">
        <f>IFERROR(IF($A71="","",VLOOKUP($B71,Data!$A$8:$DX$107,64+AF$1,FALSE)),"")</f>
        <v/>
      </c>
      <c r="AG71" s="12" t="str">
        <f>IFERROR(IF($A71="","",VLOOKUP($B71,Data!$A$8:$DX$107,64+AG$1,FALSE)),"")</f>
        <v/>
      </c>
      <c r="AH71" s="12" t="str">
        <f>IFERROR(IF($A71="","",VLOOKUP($B71,Data!$A$8:$DX$107,64+AH$1,FALSE)),"")</f>
        <v/>
      </c>
      <c r="AI71" s="12" t="str">
        <f>IFERROR(IF($A71="","",VLOOKUP($B71,Data!$A$8:$DX$107,64+AI$1,FALSE)),"")</f>
        <v/>
      </c>
      <c r="AJ71" s="12" t="str">
        <f>IFERROR(IF($A71="","",VLOOKUP($B71,Data!$A$8:$DX$107,64+AJ$1,FALSE)),"")</f>
        <v/>
      </c>
      <c r="AK71" s="12" t="str">
        <f>IFERROR(IF($A71="","",VLOOKUP($B71,Data!$A$8:$DX$107,64+AK$1,FALSE)),"")</f>
        <v/>
      </c>
      <c r="AL71" s="12" t="str">
        <f>IFERROR(IF($A71="","",VLOOKUP($B71,Data!$A$8:$DX$107,64+AL$1,FALSE)),"")</f>
        <v/>
      </c>
      <c r="AM71" s="12" t="str">
        <f>IFERROR(IF($A71="","",VLOOKUP($B71,Data!$A$8:$DX$107,64+AM$1,FALSE)),"")</f>
        <v/>
      </c>
      <c r="AN71" s="12" t="str">
        <f>IFERROR(IF($A71="","",VLOOKUP($B71,Data!$A$8:$DX$107,64+AN$1,FALSE)),"")</f>
        <v/>
      </c>
      <c r="AO71" s="12" t="str">
        <f>IFERROR(IF($A71="","",VLOOKUP($B71,Data!$A$8:$DX$107,64+AO$1,FALSE)),"")</f>
        <v/>
      </c>
      <c r="AP71" s="12" t="str">
        <f>IFERROR(IF($A71="","",VLOOKUP($B71,Data!$A$8:$DX$107,64+AP$1,FALSE)),"")</f>
        <v/>
      </c>
      <c r="AQ71" s="12" t="str">
        <f>IFERROR(IF($A71="","",VLOOKUP($B71,Data!$A$8:$DX$107,64+AQ$1,FALSE)),"")</f>
        <v/>
      </c>
      <c r="AR71" s="12" t="str">
        <f>IFERROR(IF($A71="","",VLOOKUP($B71,Data!$A$8:$DX$107,64+AR$1,FALSE)),"")</f>
        <v/>
      </c>
      <c r="AS71" s="12" t="str">
        <f>IFERROR(IF($A71="","",VLOOKUP($B71,Data!$A$8:$DX$107,64+AS$1,FALSE)),"")</f>
        <v/>
      </c>
      <c r="AT71" s="12" t="str">
        <f>IFERROR(IF($A71="","",VLOOKUP($B71,Data!$A$8:$DX$107,64+AT$1,FALSE)),"")</f>
        <v/>
      </c>
      <c r="AU71" s="12" t="str">
        <f>IFERROR(IF($A71="","",VLOOKUP($B71,Data!$A$8:$DX$107,64+AU$1,FALSE)),"")</f>
        <v/>
      </c>
      <c r="AV71" s="12" t="str">
        <f>IFERROR(IF($A71="","",VLOOKUP($B71,Data!$A$8:$DX$107,64+AV$1,FALSE)),"")</f>
        <v/>
      </c>
      <c r="AW71" s="12" t="str">
        <f>IFERROR(IF($A71="","",VLOOKUP($B71,Data!$A$8:$DX$107,64+AW$1,FALSE)),"")</f>
        <v/>
      </c>
      <c r="AX71" s="12" t="str">
        <f>IFERROR(IF($A71="","",VLOOKUP($B71,Data!$A$8:$DX$107,64+AX$1,FALSE)),"")</f>
        <v/>
      </c>
      <c r="AY71" s="12" t="str">
        <f>IFERROR(IF($A71="","",VLOOKUP($B71,Data!$A$8:$DX$107,64+AY$1,FALSE)),"")</f>
        <v/>
      </c>
      <c r="AZ71" s="12" t="str">
        <f>IFERROR(IF($A71="","",VLOOKUP($B71,Data!$A$8:$DX$107,64+AZ$1,FALSE)),"")</f>
        <v/>
      </c>
      <c r="BA71" s="12" t="str">
        <f>IFERROR(IF($A71="","",VLOOKUP($B71,Data!$A$8:$DX$107,64+BA$1,FALSE)),"")</f>
        <v/>
      </c>
      <c r="BB71" s="12" t="str">
        <f>IFERROR(IF($A71="","",VLOOKUP($B71,Data!$A$8:$DX$107,64+BB$1,FALSE)),"")</f>
        <v/>
      </c>
      <c r="BC71" s="12" t="str">
        <f>IFERROR(IF($A71="","",VLOOKUP($B71,Data!$A$8:$DX$107,64+BC$1,FALSE)),"")</f>
        <v/>
      </c>
      <c r="BD71" s="12" t="str">
        <f>IFERROR(IF($A71="","",VLOOKUP($B71,Data!$A$8:$DX$107,64+BD$1,FALSE)),"")</f>
        <v/>
      </c>
      <c r="BE71" s="12" t="str">
        <f>IFERROR(IF($A71="","",VLOOKUP($B71,Data!$A$8:$DX$107,64+BE$1,FALSE)),"")</f>
        <v/>
      </c>
      <c r="BF71" s="12" t="str">
        <f>IFERROR(IF($A71="","",VLOOKUP($B71,Data!$A$8:$DX$107,64+BF$1,FALSE)),"")</f>
        <v/>
      </c>
      <c r="BG71" s="12" t="str">
        <f>IFERROR(IF($A71="","",VLOOKUP($B71,Data!$A$8:$DX$107,64+BG$1,FALSE)),"")</f>
        <v/>
      </c>
      <c r="BH71" s="12" t="str">
        <f>IFERROR(IF($A71="","",VLOOKUP($B71,Data!$A$8:$DX$107,64+BH$1,FALSE)),"")</f>
        <v/>
      </c>
      <c r="BI71" s="12" t="str">
        <f>IFERROR(IF($A71="","",VLOOKUP($B71,Data!$A$8:$DX$107,64+BI$1,FALSE)),"")</f>
        <v/>
      </c>
      <c r="BJ71" s="12" t="str">
        <f>IFERROR(IF($A71="","",VLOOKUP($B71,Data!$A$8:$DX$107,64+BJ$1,FALSE)),"")</f>
        <v/>
      </c>
      <c r="BK71" s="12" t="str">
        <f>IFERROR(IF($A71="","",VLOOKUP($B71,Data!$A$8:$DX$107,64+BK$1,FALSE)),"")</f>
        <v/>
      </c>
      <c r="BL71" s="12" t="str">
        <f>IFERROR(IF($A71="","",VLOOKUP($B71,Data!$A$8:$DX$107,125,FALSE)),"")</f>
        <v/>
      </c>
      <c r="BM71" s="12" t="str">
        <f>IFERROR(IF($A71="","",VLOOKUP($B71,Data!$A$8:$DX$107,126,FALSE)),"")</f>
        <v/>
      </c>
      <c r="BN71" s="31" t="str">
        <f>IFERROR(IF($A71="","",VLOOKUP($B71,Data!$A$8:$DX$107,127,FALSE)),"")</f>
        <v/>
      </c>
      <c r="BO71" s="12" t="str">
        <f>IF(A71="","",IF(B71&lt;=Registrasi!$E$7/2,"Atas",IF(B71&gt;(Registrasi!$E$7+1)/2,"Bawah","Tengah")))</f>
        <v/>
      </c>
      <c r="BP71" s="12" t="str">
        <f t="shared" si="124"/>
        <v/>
      </c>
      <c r="BQ71" s="12" t="str">
        <f t="shared" si="125"/>
        <v/>
      </c>
      <c r="BR71" s="12" t="str">
        <f t="shared" si="126"/>
        <v/>
      </c>
      <c r="BS71" s="12" t="str">
        <f t="shared" si="127"/>
        <v/>
      </c>
      <c r="BT71" s="12" t="str">
        <f t="shared" si="128"/>
        <v/>
      </c>
      <c r="BU71" s="12" t="str">
        <f t="shared" si="129"/>
        <v/>
      </c>
      <c r="BV71" s="12" t="str">
        <f t="shared" si="130"/>
        <v/>
      </c>
      <c r="BW71" s="12" t="str">
        <f t="shared" si="131"/>
        <v/>
      </c>
      <c r="BX71" s="12" t="str">
        <f t="shared" si="132"/>
        <v/>
      </c>
      <c r="BY71" s="12" t="str">
        <f t="shared" si="133"/>
        <v/>
      </c>
      <c r="BZ71" s="12" t="str">
        <f t="shared" si="134"/>
        <v/>
      </c>
      <c r="CA71" s="12" t="str">
        <f t="shared" si="135"/>
        <v/>
      </c>
      <c r="CB71" s="12" t="str">
        <f t="shared" si="136"/>
        <v/>
      </c>
      <c r="CC71" s="12" t="str">
        <f t="shared" si="137"/>
        <v/>
      </c>
      <c r="CD71" s="12" t="str">
        <f t="shared" si="138"/>
        <v/>
      </c>
      <c r="CE71" s="12" t="str">
        <f t="shared" si="139"/>
        <v/>
      </c>
      <c r="CF71" s="12" t="str">
        <f t="shared" si="140"/>
        <v/>
      </c>
      <c r="CG71" s="12" t="str">
        <f t="shared" si="141"/>
        <v/>
      </c>
      <c r="CH71" s="12" t="str">
        <f t="shared" si="142"/>
        <v/>
      </c>
      <c r="CI71" s="12" t="str">
        <f t="shared" si="143"/>
        <v/>
      </c>
      <c r="CJ71" s="12" t="str">
        <f t="shared" si="144"/>
        <v/>
      </c>
      <c r="CK71" s="12" t="str">
        <f t="shared" si="145"/>
        <v/>
      </c>
      <c r="CL71" s="12" t="str">
        <f t="shared" si="146"/>
        <v/>
      </c>
      <c r="CM71" s="12" t="str">
        <f t="shared" si="147"/>
        <v/>
      </c>
      <c r="CN71" s="12" t="str">
        <f t="shared" si="148"/>
        <v/>
      </c>
      <c r="CO71" s="12" t="str">
        <f t="shared" si="149"/>
        <v/>
      </c>
      <c r="CP71" s="12" t="str">
        <f t="shared" si="150"/>
        <v/>
      </c>
      <c r="CQ71" s="12" t="str">
        <f t="shared" si="151"/>
        <v/>
      </c>
      <c r="CR71" s="12" t="str">
        <f t="shared" si="152"/>
        <v/>
      </c>
      <c r="CS71" s="12" t="str">
        <f t="shared" si="153"/>
        <v/>
      </c>
      <c r="CT71" s="12" t="str">
        <f t="shared" si="154"/>
        <v/>
      </c>
      <c r="CU71" s="12" t="str">
        <f t="shared" si="155"/>
        <v/>
      </c>
      <c r="CV71" s="12" t="str">
        <f t="shared" si="156"/>
        <v/>
      </c>
      <c r="CW71" s="12" t="str">
        <f t="shared" si="157"/>
        <v/>
      </c>
      <c r="CX71" s="12" t="str">
        <f t="shared" si="158"/>
        <v/>
      </c>
      <c r="CY71" s="12" t="str">
        <f t="shared" si="159"/>
        <v/>
      </c>
      <c r="CZ71" s="12" t="str">
        <f t="shared" si="160"/>
        <v/>
      </c>
      <c r="DA71" s="12" t="str">
        <f t="shared" si="161"/>
        <v/>
      </c>
      <c r="DB71" s="12" t="str">
        <f t="shared" si="162"/>
        <v/>
      </c>
      <c r="DC71" s="12" t="str">
        <f t="shared" si="163"/>
        <v/>
      </c>
      <c r="DD71" s="12" t="str">
        <f t="shared" si="164"/>
        <v/>
      </c>
      <c r="DE71" s="12" t="str">
        <f t="shared" si="165"/>
        <v/>
      </c>
      <c r="DF71" s="12" t="str">
        <f t="shared" si="166"/>
        <v/>
      </c>
      <c r="DG71" s="12" t="str">
        <f t="shared" si="167"/>
        <v/>
      </c>
      <c r="DH71" s="12" t="str">
        <f t="shared" si="168"/>
        <v/>
      </c>
      <c r="DI71" s="12" t="str">
        <f t="shared" si="169"/>
        <v/>
      </c>
      <c r="DJ71" s="12" t="str">
        <f t="shared" si="170"/>
        <v/>
      </c>
      <c r="DK71" s="12" t="str">
        <f t="shared" si="171"/>
        <v/>
      </c>
      <c r="DL71" s="12" t="str">
        <f t="shared" si="172"/>
        <v/>
      </c>
      <c r="DM71" s="12" t="str">
        <f t="shared" si="173"/>
        <v/>
      </c>
      <c r="DN71" s="12" t="str">
        <f t="shared" si="174"/>
        <v/>
      </c>
      <c r="DO71" s="12" t="str">
        <f t="shared" si="175"/>
        <v/>
      </c>
      <c r="DP71" s="12" t="str">
        <f t="shared" si="176"/>
        <v/>
      </c>
      <c r="DQ71" s="12" t="str">
        <f t="shared" si="177"/>
        <v/>
      </c>
      <c r="DR71" s="12" t="str">
        <f t="shared" si="178"/>
        <v/>
      </c>
      <c r="DS71" s="12" t="str">
        <f t="shared" si="179"/>
        <v/>
      </c>
      <c r="DT71" s="12" t="str">
        <f t="shared" si="180"/>
        <v/>
      </c>
      <c r="DU71" s="12" t="str">
        <f t="shared" si="181"/>
        <v/>
      </c>
      <c r="DV71" s="12" t="str">
        <f t="shared" si="182"/>
        <v/>
      </c>
      <c r="DW71" s="12" t="str">
        <f t="shared" si="183"/>
        <v/>
      </c>
      <c r="DX71" s="12" t="str">
        <f t="shared" si="184"/>
        <v/>
      </c>
      <c r="DY71" s="12" t="str">
        <f t="shared" si="185"/>
        <v/>
      </c>
      <c r="DZ71" s="12" t="str">
        <f t="shared" si="186"/>
        <v/>
      </c>
      <c r="EA71" s="12" t="str">
        <f t="shared" si="187"/>
        <v/>
      </c>
      <c r="EB71" s="12" t="str">
        <f t="shared" si="188"/>
        <v/>
      </c>
      <c r="EC71" s="12" t="str">
        <f t="shared" si="189"/>
        <v/>
      </c>
      <c r="ED71" s="12" t="str">
        <f t="shared" si="190"/>
        <v/>
      </c>
      <c r="EE71" s="12" t="str">
        <f t="shared" si="191"/>
        <v/>
      </c>
      <c r="EF71" s="12" t="str">
        <f t="shared" si="192"/>
        <v/>
      </c>
      <c r="EG71" s="12" t="str">
        <f t="shared" si="193"/>
        <v/>
      </c>
      <c r="EH71" s="12" t="str">
        <f t="shared" si="194"/>
        <v/>
      </c>
      <c r="EI71" s="12" t="str">
        <f t="shared" si="195"/>
        <v/>
      </c>
      <c r="EJ71" s="12" t="str">
        <f t="shared" si="196"/>
        <v/>
      </c>
      <c r="EK71" s="12" t="str">
        <f t="shared" si="197"/>
        <v/>
      </c>
      <c r="EL71" s="12" t="str">
        <f t="shared" si="198"/>
        <v/>
      </c>
      <c r="EM71" s="12" t="str">
        <f t="shared" si="199"/>
        <v/>
      </c>
      <c r="EN71" s="12" t="str">
        <f t="shared" si="200"/>
        <v/>
      </c>
      <c r="EO71" s="12" t="str">
        <f t="shared" si="201"/>
        <v/>
      </c>
      <c r="EP71" s="12" t="str">
        <f t="shared" si="202"/>
        <v/>
      </c>
      <c r="EQ71" s="12" t="str">
        <f t="shared" si="203"/>
        <v/>
      </c>
      <c r="ER71" s="12" t="str">
        <f t="shared" si="204"/>
        <v/>
      </c>
      <c r="ES71" s="12" t="str">
        <f t="shared" si="205"/>
        <v/>
      </c>
      <c r="ET71" s="12" t="str">
        <f t="shared" si="206"/>
        <v/>
      </c>
      <c r="EU71" s="12" t="str">
        <f t="shared" si="207"/>
        <v/>
      </c>
      <c r="EV71" s="12" t="str">
        <f t="shared" si="208"/>
        <v/>
      </c>
      <c r="EW71" s="12" t="str">
        <f t="shared" si="209"/>
        <v/>
      </c>
      <c r="EX71" s="12" t="str">
        <f t="shared" si="210"/>
        <v/>
      </c>
      <c r="EY71" s="12" t="str">
        <f t="shared" si="211"/>
        <v/>
      </c>
      <c r="EZ71" s="12" t="str">
        <f t="shared" si="212"/>
        <v/>
      </c>
      <c r="FA71" s="12" t="str">
        <f t="shared" si="213"/>
        <v/>
      </c>
      <c r="FB71" s="12" t="str">
        <f t="shared" si="214"/>
        <v/>
      </c>
      <c r="FC71" s="12" t="str">
        <f t="shared" si="215"/>
        <v/>
      </c>
      <c r="FD71" s="12" t="str">
        <f t="shared" si="216"/>
        <v/>
      </c>
      <c r="FE71" s="12" t="str">
        <f t="shared" si="217"/>
        <v/>
      </c>
      <c r="FF71" s="12" t="str">
        <f t="shared" si="218"/>
        <v/>
      </c>
      <c r="FG71" s="12" t="str">
        <f t="shared" si="219"/>
        <v/>
      </c>
      <c r="FH71" s="12" t="str">
        <f t="shared" si="220"/>
        <v/>
      </c>
      <c r="FI71" s="12" t="str">
        <f t="shared" si="221"/>
        <v/>
      </c>
      <c r="FJ71" s="12" t="str">
        <f t="shared" si="222"/>
        <v/>
      </c>
      <c r="FK71" s="12" t="str">
        <f t="shared" si="223"/>
        <v/>
      </c>
      <c r="FL71" s="12" t="str">
        <f t="shared" si="224"/>
        <v/>
      </c>
      <c r="FM71" s="12" t="str">
        <f t="shared" si="225"/>
        <v/>
      </c>
      <c r="FN71" s="12" t="str">
        <f t="shared" si="226"/>
        <v/>
      </c>
      <c r="FO71" s="12" t="str">
        <f t="shared" si="227"/>
        <v/>
      </c>
      <c r="FP71" s="12" t="str">
        <f t="shared" si="228"/>
        <v/>
      </c>
      <c r="FQ71" s="12" t="str">
        <f t="shared" si="229"/>
        <v/>
      </c>
      <c r="FR71" s="12" t="str">
        <f t="shared" si="230"/>
        <v/>
      </c>
      <c r="FS71" s="12" t="str">
        <f t="shared" si="231"/>
        <v/>
      </c>
      <c r="FT71" s="12" t="str">
        <f t="shared" si="232"/>
        <v/>
      </c>
      <c r="FU71" s="12" t="str">
        <f t="shared" si="233"/>
        <v/>
      </c>
      <c r="FV71" s="12" t="str">
        <f t="shared" si="234"/>
        <v/>
      </c>
      <c r="FW71" s="12" t="str">
        <f t="shared" si="235"/>
        <v/>
      </c>
      <c r="FX71" s="12" t="str">
        <f t="shared" si="236"/>
        <v/>
      </c>
      <c r="FY71" s="12" t="str">
        <f t="shared" si="237"/>
        <v/>
      </c>
      <c r="FZ71" s="12" t="str">
        <f t="shared" si="238"/>
        <v/>
      </c>
      <c r="GA71" s="12" t="str">
        <f t="shared" si="239"/>
        <v/>
      </c>
      <c r="GB71" s="12" t="str">
        <f t="shared" si="240"/>
        <v/>
      </c>
      <c r="GC71" s="12" t="str">
        <f t="shared" si="241"/>
        <v/>
      </c>
      <c r="GD71" s="12" t="str">
        <f t="shared" si="242"/>
        <v/>
      </c>
      <c r="GE71" s="12" t="str">
        <f t="shared" si="243"/>
        <v/>
      </c>
    </row>
    <row r="72" spans="1:187" x14ac:dyDescent="0.25">
      <c r="A72" t="str">
        <f>Data!B78</f>
        <v/>
      </c>
      <c r="B72" s="12" t="str">
        <f t="shared" si="123"/>
        <v/>
      </c>
      <c r="C72" s="12" t="str">
        <f>IFERROR(IF(Data!B78="","",VLOOKUP(B72,Data!$A$8:$DX$107,3,FALSE)),"")</f>
        <v/>
      </c>
      <c r="D72" s="12" t="str">
        <f>IFERROR(IF($A72="","",VLOOKUP($B72,Data!$A$8:$DX$107,64+D$1,FALSE)),"")</f>
        <v/>
      </c>
      <c r="E72" s="12" t="str">
        <f>IFERROR(IF($A72="","",VLOOKUP($B72,Data!$A$8:$DX$107,64+E$1,FALSE)),"")</f>
        <v/>
      </c>
      <c r="F72" s="12" t="str">
        <f>IFERROR(IF($A72="","",VLOOKUP($B72,Data!$A$8:$DX$107,64+F$1,FALSE)),"")</f>
        <v/>
      </c>
      <c r="G72" s="12" t="str">
        <f>IFERROR(IF($A72="","",VLOOKUP($B72,Data!$A$8:$DX$107,64+G$1,FALSE)),"")</f>
        <v/>
      </c>
      <c r="H72" s="12" t="str">
        <f>IFERROR(IF($A72="","",VLOOKUP($B72,Data!$A$8:$DX$107,64+H$1,FALSE)),"")</f>
        <v/>
      </c>
      <c r="I72" s="12" t="str">
        <f>IFERROR(IF($A72="","",VLOOKUP($B72,Data!$A$8:$DX$107,64+I$1,FALSE)),"")</f>
        <v/>
      </c>
      <c r="J72" s="12" t="str">
        <f>IFERROR(IF($A72="","",VLOOKUP($B72,Data!$A$8:$DX$107,64+J$1,FALSE)),"")</f>
        <v/>
      </c>
      <c r="K72" s="12" t="str">
        <f>IFERROR(IF($A72="","",VLOOKUP($B72,Data!$A$8:$DX$107,64+K$1,FALSE)),"")</f>
        <v/>
      </c>
      <c r="L72" s="12" t="str">
        <f>IFERROR(IF($A72="","",VLOOKUP($B72,Data!$A$8:$DX$107,64+L$1,FALSE)),"")</f>
        <v/>
      </c>
      <c r="M72" s="12" t="str">
        <f>IFERROR(IF($A72="","",VLOOKUP($B72,Data!$A$8:$DX$107,64+M$1,FALSE)),"")</f>
        <v/>
      </c>
      <c r="N72" s="12" t="str">
        <f>IFERROR(IF($A72="","",VLOOKUP($B72,Data!$A$8:$DX$107,64+N$1,FALSE)),"")</f>
        <v/>
      </c>
      <c r="O72" s="12" t="str">
        <f>IFERROR(IF($A72="","",VLOOKUP($B72,Data!$A$8:$DX$107,64+O$1,FALSE)),"")</f>
        <v/>
      </c>
      <c r="P72" s="12" t="str">
        <f>IFERROR(IF($A72="","",VLOOKUP($B72,Data!$A$8:$DX$107,64+P$1,FALSE)),"")</f>
        <v/>
      </c>
      <c r="Q72" s="12" t="str">
        <f>IFERROR(IF($A72="","",VLOOKUP($B72,Data!$A$8:$DX$107,64+Q$1,FALSE)),"")</f>
        <v/>
      </c>
      <c r="R72" s="12" t="str">
        <f>IFERROR(IF($A72="","",VLOOKUP($B72,Data!$A$8:$DX$107,64+R$1,FALSE)),"")</f>
        <v/>
      </c>
      <c r="S72" s="12" t="str">
        <f>IFERROR(IF($A72="","",VLOOKUP($B72,Data!$A$8:$DX$107,64+S$1,FALSE)),"")</f>
        <v/>
      </c>
      <c r="T72" s="12" t="str">
        <f>IFERROR(IF($A72="","",VLOOKUP($B72,Data!$A$8:$DX$107,64+T$1,FALSE)),"")</f>
        <v/>
      </c>
      <c r="U72" s="12" t="str">
        <f>IFERROR(IF($A72="","",VLOOKUP($B72,Data!$A$8:$DX$107,64+U$1,FALSE)),"")</f>
        <v/>
      </c>
      <c r="V72" s="12" t="str">
        <f>IFERROR(IF($A72="","",VLOOKUP($B72,Data!$A$8:$DX$107,64+V$1,FALSE)),"")</f>
        <v/>
      </c>
      <c r="W72" s="12" t="str">
        <f>IFERROR(IF($A72="","",VLOOKUP($B72,Data!$A$8:$DX$107,64+W$1,FALSE)),"")</f>
        <v/>
      </c>
      <c r="X72" s="12" t="str">
        <f>IFERROR(IF($A72="","",VLOOKUP($B72,Data!$A$8:$DX$107,64+X$1,FALSE)),"")</f>
        <v/>
      </c>
      <c r="Y72" s="12" t="str">
        <f>IFERROR(IF($A72="","",VLOOKUP($B72,Data!$A$8:$DX$107,64+Y$1,FALSE)),"")</f>
        <v/>
      </c>
      <c r="Z72" s="12" t="str">
        <f>IFERROR(IF($A72="","",VLOOKUP($B72,Data!$A$8:$DX$107,64+Z$1,FALSE)),"")</f>
        <v/>
      </c>
      <c r="AA72" s="12" t="str">
        <f>IFERROR(IF($A72="","",VLOOKUP($B72,Data!$A$8:$DX$107,64+AA$1,FALSE)),"")</f>
        <v/>
      </c>
      <c r="AB72" s="12" t="str">
        <f>IFERROR(IF($A72="","",VLOOKUP($B72,Data!$A$8:$DX$107,64+AB$1,FALSE)),"")</f>
        <v/>
      </c>
      <c r="AC72" s="12" t="str">
        <f>IFERROR(IF($A72="","",VLOOKUP($B72,Data!$A$8:$DX$107,64+AC$1,FALSE)),"")</f>
        <v/>
      </c>
      <c r="AD72" s="12" t="str">
        <f>IFERROR(IF($A72="","",VLOOKUP($B72,Data!$A$8:$DX$107,64+AD$1,FALSE)),"")</f>
        <v/>
      </c>
      <c r="AE72" s="12" t="str">
        <f>IFERROR(IF($A72="","",VLOOKUP($B72,Data!$A$8:$DX$107,64+AE$1,FALSE)),"")</f>
        <v/>
      </c>
      <c r="AF72" s="12" t="str">
        <f>IFERROR(IF($A72="","",VLOOKUP($B72,Data!$A$8:$DX$107,64+AF$1,FALSE)),"")</f>
        <v/>
      </c>
      <c r="AG72" s="12" t="str">
        <f>IFERROR(IF($A72="","",VLOOKUP($B72,Data!$A$8:$DX$107,64+AG$1,FALSE)),"")</f>
        <v/>
      </c>
      <c r="AH72" s="12" t="str">
        <f>IFERROR(IF($A72="","",VLOOKUP($B72,Data!$A$8:$DX$107,64+AH$1,FALSE)),"")</f>
        <v/>
      </c>
      <c r="AI72" s="12" t="str">
        <f>IFERROR(IF($A72="","",VLOOKUP($B72,Data!$A$8:$DX$107,64+AI$1,FALSE)),"")</f>
        <v/>
      </c>
      <c r="AJ72" s="12" t="str">
        <f>IFERROR(IF($A72="","",VLOOKUP($B72,Data!$A$8:$DX$107,64+AJ$1,FALSE)),"")</f>
        <v/>
      </c>
      <c r="AK72" s="12" t="str">
        <f>IFERROR(IF($A72="","",VLOOKUP($B72,Data!$A$8:$DX$107,64+AK$1,FALSE)),"")</f>
        <v/>
      </c>
      <c r="AL72" s="12" t="str">
        <f>IFERROR(IF($A72="","",VLOOKUP($B72,Data!$A$8:$DX$107,64+AL$1,FALSE)),"")</f>
        <v/>
      </c>
      <c r="AM72" s="12" t="str">
        <f>IFERROR(IF($A72="","",VLOOKUP($B72,Data!$A$8:$DX$107,64+AM$1,FALSE)),"")</f>
        <v/>
      </c>
      <c r="AN72" s="12" t="str">
        <f>IFERROR(IF($A72="","",VLOOKUP($B72,Data!$A$8:$DX$107,64+AN$1,FALSE)),"")</f>
        <v/>
      </c>
      <c r="AO72" s="12" t="str">
        <f>IFERROR(IF($A72="","",VLOOKUP($B72,Data!$A$8:$DX$107,64+AO$1,FALSE)),"")</f>
        <v/>
      </c>
      <c r="AP72" s="12" t="str">
        <f>IFERROR(IF($A72="","",VLOOKUP($B72,Data!$A$8:$DX$107,64+AP$1,FALSE)),"")</f>
        <v/>
      </c>
      <c r="AQ72" s="12" t="str">
        <f>IFERROR(IF($A72="","",VLOOKUP($B72,Data!$A$8:$DX$107,64+AQ$1,FALSE)),"")</f>
        <v/>
      </c>
      <c r="AR72" s="12" t="str">
        <f>IFERROR(IF($A72="","",VLOOKUP($B72,Data!$A$8:$DX$107,64+AR$1,FALSE)),"")</f>
        <v/>
      </c>
      <c r="AS72" s="12" t="str">
        <f>IFERROR(IF($A72="","",VLOOKUP($B72,Data!$A$8:$DX$107,64+AS$1,FALSE)),"")</f>
        <v/>
      </c>
      <c r="AT72" s="12" t="str">
        <f>IFERROR(IF($A72="","",VLOOKUP($B72,Data!$A$8:$DX$107,64+AT$1,FALSE)),"")</f>
        <v/>
      </c>
      <c r="AU72" s="12" t="str">
        <f>IFERROR(IF($A72="","",VLOOKUP($B72,Data!$A$8:$DX$107,64+AU$1,FALSE)),"")</f>
        <v/>
      </c>
      <c r="AV72" s="12" t="str">
        <f>IFERROR(IF($A72="","",VLOOKUP($B72,Data!$A$8:$DX$107,64+AV$1,FALSE)),"")</f>
        <v/>
      </c>
      <c r="AW72" s="12" t="str">
        <f>IFERROR(IF($A72="","",VLOOKUP($B72,Data!$A$8:$DX$107,64+AW$1,FALSE)),"")</f>
        <v/>
      </c>
      <c r="AX72" s="12" t="str">
        <f>IFERROR(IF($A72="","",VLOOKUP($B72,Data!$A$8:$DX$107,64+AX$1,FALSE)),"")</f>
        <v/>
      </c>
      <c r="AY72" s="12" t="str">
        <f>IFERROR(IF($A72="","",VLOOKUP($B72,Data!$A$8:$DX$107,64+AY$1,FALSE)),"")</f>
        <v/>
      </c>
      <c r="AZ72" s="12" t="str">
        <f>IFERROR(IF($A72="","",VLOOKUP($B72,Data!$A$8:$DX$107,64+AZ$1,FALSE)),"")</f>
        <v/>
      </c>
      <c r="BA72" s="12" t="str">
        <f>IFERROR(IF($A72="","",VLOOKUP($B72,Data!$A$8:$DX$107,64+BA$1,FALSE)),"")</f>
        <v/>
      </c>
      <c r="BB72" s="12" t="str">
        <f>IFERROR(IF($A72="","",VLOOKUP($B72,Data!$A$8:$DX$107,64+BB$1,FALSE)),"")</f>
        <v/>
      </c>
      <c r="BC72" s="12" t="str">
        <f>IFERROR(IF($A72="","",VLOOKUP($B72,Data!$A$8:$DX$107,64+BC$1,FALSE)),"")</f>
        <v/>
      </c>
      <c r="BD72" s="12" t="str">
        <f>IFERROR(IF($A72="","",VLOOKUP($B72,Data!$A$8:$DX$107,64+BD$1,FALSE)),"")</f>
        <v/>
      </c>
      <c r="BE72" s="12" t="str">
        <f>IFERROR(IF($A72="","",VLOOKUP($B72,Data!$A$8:$DX$107,64+BE$1,FALSE)),"")</f>
        <v/>
      </c>
      <c r="BF72" s="12" t="str">
        <f>IFERROR(IF($A72="","",VLOOKUP($B72,Data!$A$8:$DX$107,64+BF$1,FALSE)),"")</f>
        <v/>
      </c>
      <c r="BG72" s="12" t="str">
        <f>IFERROR(IF($A72="","",VLOOKUP($B72,Data!$A$8:$DX$107,64+BG$1,FALSE)),"")</f>
        <v/>
      </c>
      <c r="BH72" s="12" t="str">
        <f>IFERROR(IF($A72="","",VLOOKUP($B72,Data!$A$8:$DX$107,64+BH$1,FALSE)),"")</f>
        <v/>
      </c>
      <c r="BI72" s="12" t="str">
        <f>IFERROR(IF($A72="","",VLOOKUP($B72,Data!$A$8:$DX$107,64+BI$1,FALSE)),"")</f>
        <v/>
      </c>
      <c r="BJ72" s="12" t="str">
        <f>IFERROR(IF($A72="","",VLOOKUP($B72,Data!$A$8:$DX$107,64+BJ$1,FALSE)),"")</f>
        <v/>
      </c>
      <c r="BK72" s="12" t="str">
        <f>IFERROR(IF($A72="","",VLOOKUP($B72,Data!$A$8:$DX$107,64+BK$1,FALSE)),"")</f>
        <v/>
      </c>
      <c r="BL72" s="12" t="str">
        <f>IFERROR(IF($A72="","",VLOOKUP($B72,Data!$A$8:$DX$107,125,FALSE)),"")</f>
        <v/>
      </c>
      <c r="BM72" s="12" t="str">
        <f>IFERROR(IF($A72="","",VLOOKUP($B72,Data!$A$8:$DX$107,126,FALSE)),"")</f>
        <v/>
      </c>
      <c r="BN72" s="31" t="str">
        <f>IFERROR(IF($A72="","",VLOOKUP($B72,Data!$A$8:$DX$107,127,FALSE)),"")</f>
        <v/>
      </c>
      <c r="BO72" s="12" t="str">
        <f>IF(A72="","",IF(B72&lt;=Registrasi!$E$7/2,"Atas",IF(B72&gt;(Registrasi!$E$7+1)/2,"Bawah","Tengah")))</f>
        <v/>
      </c>
      <c r="BP72" s="12" t="str">
        <f t="shared" si="124"/>
        <v/>
      </c>
      <c r="BQ72" s="12" t="str">
        <f t="shared" si="125"/>
        <v/>
      </c>
      <c r="BR72" s="12" t="str">
        <f t="shared" si="126"/>
        <v/>
      </c>
      <c r="BS72" s="12" t="str">
        <f t="shared" si="127"/>
        <v/>
      </c>
      <c r="BT72" s="12" t="str">
        <f t="shared" si="128"/>
        <v/>
      </c>
      <c r="BU72" s="12" t="str">
        <f t="shared" si="129"/>
        <v/>
      </c>
      <c r="BV72" s="12" t="str">
        <f t="shared" si="130"/>
        <v/>
      </c>
      <c r="BW72" s="12" t="str">
        <f t="shared" si="131"/>
        <v/>
      </c>
      <c r="BX72" s="12" t="str">
        <f t="shared" si="132"/>
        <v/>
      </c>
      <c r="BY72" s="12" t="str">
        <f t="shared" si="133"/>
        <v/>
      </c>
      <c r="BZ72" s="12" t="str">
        <f t="shared" si="134"/>
        <v/>
      </c>
      <c r="CA72" s="12" t="str">
        <f t="shared" si="135"/>
        <v/>
      </c>
      <c r="CB72" s="12" t="str">
        <f t="shared" si="136"/>
        <v/>
      </c>
      <c r="CC72" s="12" t="str">
        <f t="shared" si="137"/>
        <v/>
      </c>
      <c r="CD72" s="12" t="str">
        <f t="shared" si="138"/>
        <v/>
      </c>
      <c r="CE72" s="12" t="str">
        <f t="shared" si="139"/>
        <v/>
      </c>
      <c r="CF72" s="12" t="str">
        <f t="shared" si="140"/>
        <v/>
      </c>
      <c r="CG72" s="12" t="str">
        <f t="shared" si="141"/>
        <v/>
      </c>
      <c r="CH72" s="12" t="str">
        <f t="shared" si="142"/>
        <v/>
      </c>
      <c r="CI72" s="12" t="str">
        <f t="shared" si="143"/>
        <v/>
      </c>
      <c r="CJ72" s="12" t="str">
        <f t="shared" si="144"/>
        <v/>
      </c>
      <c r="CK72" s="12" t="str">
        <f t="shared" si="145"/>
        <v/>
      </c>
      <c r="CL72" s="12" t="str">
        <f t="shared" si="146"/>
        <v/>
      </c>
      <c r="CM72" s="12" t="str">
        <f t="shared" si="147"/>
        <v/>
      </c>
      <c r="CN72" s="12" t="str">
        <f t="shared" si="148"/>
        <v/>
      </c>
      <c r="CO72" s="12" t="str">
        <f t="shared" si="149"/>
        <v/>
      </c>
      <c r="CP72" s="12" t="str">
        <f t="shared" si="150"/>
        <v/>
      </c>
      <c r="CQ72" s="12" t="str">
        <f t="shared" si="151"/>
        <v/>
      </c>
      <c r="CR72" s="12" t="str">
        <f t="shared" si="152"/>
        <v/>
      </c>
      <c r="CS72" s="12" t="str">
        <f t="shared" si="153"/>
        <v/>
      </c>
      <c r="CT72" s="12" t="str">
        <f t="shared" si="154"/>
        <v/>
      </c>
      <c r="CU72" s="12" t="str">
        <f t="shared" si="155"/>
        <v/>
      </c>
      <c r="CV72" s="12" t="str">
        <f t="shared" si="156"/>
        <v/>
      </c>
      <c r="CW72" s="12" t="str">
        <f t="shared" si="157"/>
        <v/>
      </c>
      <c r="CX72" s="12" t="str">
        <f t="shared" si="158"/>
        <v/>
      </c>
      <c r="CY72" s="12" t="str">
        <f t="shared" si="159"/>
        <v/>
      </c>
      <c r="CZ72" s="12" t="str">
        <f t="shared" si="160"/>
        <v/>
      </c>
      <c r="DA72" s="12" t="str">
        <f t="shared" si="161"/>
        <v/>
      </c>
      <c r="DB72" s="12" t="str">
        <f t="shared" si="162"/>
        <v/>
      </c>
      <c r="DC72" s="12" t="str">
        <f t="shared" si="163"/>
        <v/>
      </c>
      <c r="DD72" s="12" t="str">
        <f t="shared" si="164"/>
        <v/>
      </c>
      <c r="DE72" s="12" t="str">
        <f t="shared" si="165"/>
        <v/>
      </c>
      <c r="DF72" s="12" t="str">
        <f t="shared" si="166"/>
        <v/>
      </c>
      <c r="DG72" s="12" t="str">
        <f t="shared" si="167"/>
        <v/>
      </c>
      <c r="DH72" s="12" t="str">
        <f t="shared" si="168"/>
        <v/>
      </c>
      <c r="DI72" s="12" t="str">
        <f t="shared" si="169"/>
        <v/>
      </c>
      <c r="DJ72" s="12" t="str">
        <f t="shared" si="170"/>
        <v/>
      </c>
      <c r="DK72" s="12" t="str">
        <f t="shared" si="171"/>
        <v/>
      </c>
      <c r="DL72" s="12" t="str">
        <f t="shared" si="172"/>
        <v/>
      </c>
      <c r="DM72" s="12" t="str">
        <f t="shared" si="173"/>
        <v/>
      </c>
      <c r="DN72" s="12" t="str">
        <f t="shared" si="174"/>
        <v/>
      </c>
      <c r="DO72" s="12" t="str">
        <f t="shared" si="175"/>
        <v/>
      </c>
      <c r="DP72" s="12" t="str">
        <f t="shared" si="176"/>
        <v/>
      </c>
      <c r="DQ72" s="12" t="str">
        <f t="shared" si="177"/>
        <v/>
      </c>
      <c r="DR72" s="12" t="str">
        <f t="shared" si="178"/>
        <v/>
      </c>
      <c r="DS72" s="12" t="str">
        <f t="shared" si="179"/>
        <v/>
      </c>
      <c r="DT72" s="12" t="str">
        <f t="shared" si="180"/>
        <v/>
      </c>
      <c r="DU72" s="12" t="str">
        <f t="shared" si="181"/>
        <v/>
      </c>
      <c r="DV72" s="12" t="str">
        <f t="shared" si="182"/>
        <v/>
      </c>
      <c r="DW72" s="12" t="str">
        <f t="shared" si="183"/>
        <v/>
      </c>
      <c r="DX72" s="12" t="str">
        <f t="shared" si="184"/>
        <v/>
      </c>
      <c r="DY72" s="12" t="str">
        <f t="shared" si="185"/>
        <v/>
      </c>
      <c r="DZ72" s="12" t="str">
        <f t="shared" si="186"/>
        <v/>
      </c>
      <c r="EA72" s="12" t="str">
        <f t="shared" si="187"/>
        <v/>
      </c>
      <c r="EB72" s="12" t="str">
        <f t="shared" si="188"/>
        <v/>
      </c>
      <c r="EC72" s="12" t="str">
        <f t="shared" si="189"/>
        <v/>
      </c>
      <c r="ED72" s="12" t="str">
        <f t="shared" si="190"/>
        <v/>
      </c>
      <c r="EE72" s="12" t="str">
        <f t="shared" si="191"/>
        <v/>
      </c>
      <c r="EF72" s="12" t="str">
        <f t="shared" si="192"/>
        <v/>
      </c>
      <c r="EG72" s="12" t="str">
        <f t="shared" si="193"/>
        <v/>
      </c>
      <c r="EH72" s="12" t="str">
        <f t="shared" si="194"/>
        <v/>
      </c>
      <c r="EI72" s="12" t="str">
        <f t="shared" si="195"/>
        <v/>
      </c>
      <c r="EJ72" s="12" t="str">
        <f t="shared" si="196"/>
        <v/>
      </c>
      <c r="EK72" s="12" t="str">
        <f t="shared" si="197"/>
        <v/>
      </c>
      <c r="EL72" s="12" t="str">
        <f t="shared" si="198"/>
        <v/>
      </c>
      <c r="EM72" s="12" t="str">
        <f t="shared" si="199"/>
        <v/>
      </c>
      <c r="EN72" s="12" t="str">
        <f t="shared" si="200"/>
        <v/>
      </c>
      <c r="EO72" s="12" t="str">
        <f t="shared" si="201"/>
        <v/>
      </c>
      <c r="EP72" s="12" t="str">
        <f t="shared" si="202"/>
        <v/>
      </c>
      <c r="EQ72" s="12" t="str">
        <f t="shared" si="203"/>
        <v/>
      </c>
      <c r="ER72" s="12" t="str">
        <f t="shared" si="204"/>
        <v/>
      </c>
      <c r="ES72" s="12" t="str">
        <f t="shared" si="205"/>
        <v/>
      </c>
      <c r="ET72" s="12" t="str">
        <f t="shared" si="206"/>
        <v/>
      </c>
      <c r="EU72" s="12" t="str">
        <f t="shared" si="207"/>
        <v/>
      </c>
      <c r="EV72" s="12" t="str">
        <f t="shared" si="208"/>
        <v/>
      </c>
      <c r="EW72" s="12" t="str">
        <f t="shared" si="209"/>
        <v/>
      </c>
      <c r="EX72" s="12" t="str">
        <f t="shared" si="210"/>
        <v/>
      </c>
      <c r="EY72" s="12" t="str">
        <f t="shared" si="211"/>
        <v/>
      </c>
      <c r="EZ72" s="12" t="str">
        <f t="shared" si="212"/>
        <v/>
      </c>
      <c r="FA72" s="12" t="str">
        <f t="shared" si="213"/>
        <v/>
      </c>
      <c r="FB72" s="12" t="str">
        <f t="shared" si="214"/>
        <v/>
      </c>
      <c r="FC72" s="12" t="str">
        <f t="shared" si="215"/>
        <v/>
      </c>
      <c r="FD72" s="12" t="str">
        <f t="shared" si="216"/>
        <v/>
      </c>
      <c r="FE72" s="12" t="str">
        <f t="shared" si="217"/>
        <v/>
      </c>
      <c r="FF72" s="12" t="str">
        <f t="shared" si="218"/>
        <v/>
      </c>
      <c r="FG72" s="12" t="str">
        <f t="shared" si="219"/>
        <v/>
      </c>
      <c r="FH72" s="12" t="str">
        <f t="shared" si="220"/>
        <v/>
      </c>
      <c r="FI72" s="12" t="str">
        <f t="shared" si="221"/>
        <v/>
      </c>
      <c r="FJ72" s="12" t="str">
        <f t="shared" si="222"/>
        <v/>
      </c>
      <c r="FK72" s="12" t="str">
        <f t="shared" si="223"/>
        <v/>
      </c>
      <c r="FL72" s="12" t="str">
        <f t="shared" si="224"/>
        <v/>
      </c>
      <c r="FM72" s="12" t="str">
        <f t="shared" si="225"/>
        <v/>
      </c>
      <c r="FN72" s="12" t="str">
        <f t="shared" si="226"/>
        <v/>
      </c>
      <c r="FO72" s="12" t="str">
        <f t="shared" si="227"/>
        <v/>
      </c>
      <c r="FP72" s="12" t="str">
        <f t="shared" si="228"/>
        <v/>
      </c>
      <c r="FQ72" s="12" t="str">
        <f t="shared" si="229"/>
        <v/>
      </c>
      <c r="FR72" s="12" t="str">
        <f t="shared" si="230"/>
        <v/>
      </c>
      <c r="FS72" s="12" t="str">
        <f t="shared" si="231"/>
        <v/>
      </c>
      <c r="FT72" s="12" t="str">
        <f t="shared" si="232"/>
        <v/>
      </c>
      <c r="FU72" s="12" t="str">
        <f t="shared" si="233"/>
        <v/>
      </c>
      <c r="FV72" s="12" t="str">
        <f t="shared" si="234"/>
        <v/>
      </c>
      <c r="FW72" s="12" t="str">
        <f t="shared" si="235"/>
        <v/>
      </c>
      <c r="FX72" s="12" t="str">
        <f t="shared" si="236"/>
        <v/>
      </c>
      <c r="FY72" s="12" t="str">
        <f t="shared" si="237"/>
        <v/>
      </c>
      <c r="FZ72" s="12" t="str">
        <f t="shared" si="238"/>
        <v/>
      </c>
      <c r="GA72" s="12" t="str">
        <f t="shared" si="239"/>
        <v/>
      </c>
      <c r="GB72" s="12" t="str">
        <f t="shared" si="240"/>
        <v/>
      </c>
      <c r="GC72" s="12" t="str">
        <f t="shared" si="241"/>
        <v/>
      </c>
      <c r="GD72" s="12" t="str">
        <f t="shared" si="242"/>
        <v/>
      </c>
      <c r="GE72" s="12" t="str">
        <f t="shared" si="243"/>
        <v/>
      </c>
    </row>
    <row r="73" spans="1:187" x14ac:dyDescent="0.25">
      <c r="A73" t="str">
        <f>Data!B79</f>
        <v/>
      </c>
      <c r="B73" s="12" t="str">
        <f t="shared" si="123"/>
        <v/>
      </c>
      <c r="C73" s="12" t="str">
        <f>IFERROR(IF(Data!B79="","",VLOOKUP(B73,Data!$A$8:$DX$107,3,FALSE)),"")</f>
        <v/>
      </c>
      <c r="D73" s="12" t="str">
        <f>IFERROR(IF($A73="","",VLOOKUP($B73,Data!$A$8:$DX$107,64+D$1,FALSE)),"")</f>
        <v/>
      </c>
      <c r="E73" s="12" t="str">
        <f>IFERROR(IF($A73="","",VLOOKUP($B73,Data!$A$8:$DX$107,64+E$1,FALSE)),"")</f>
        <v/>
      </c>
      <c r="F73" s="12" t="str">
        <f>IFERROR(IF($A73="","",VLOOKUP($B73,Data!$A$8:$DX$107,64+F$1,FALSE)),"")</f>
        <v/>
      </c>
      <c r="G73" s="12" t="str">
        <f>IFERROR(IF($A73="","",VLOOKUP($B73,Data!$A$8:$DX$107,64+G$1,FALSE)),"")</f>
        <v/>
      </c>
      <c r="H73" s="12" t="str">
        <f>IFERROR(IF($A73="","",VLOOKUP($B73,Data!$A$8:$DX$107,64+H$1,FALSE)),"")</f>
        <v/>
      </c>
      <c r="I73" s="12" t="str">
        <f>IFERROR(IF($A73="","",VLOOKUP($B73,Data!$A$8:$DX$107,64+I$1,FALSE)),"")</f>
        <v/>
      </c>
      <c r="J73" s="12" t="str">
        <f>IFERROR(IF($A73="","",VLOOKUP($B73,Data!$A$8:$DX$107,64+J$1,FALSE)),"")</f>
        <v/>
      </c>
      <c r="K73" s="12" t="str">
        <f>IFERROR(IF($A73="","",VLOOKUP($B73,Data!$A$8:$DX$107,64+K$1,FALSE)),"")</f>
        <v/>
      </c>
      <c r="L73" s="12" t="str">
        <f>IFERROR(IF($A73="","",VLOOKUP($B73,Data!$A$8:$DX$107,64+L$1,FALSE)),"")</f>
        <v/>
      </c>
      <c r="M73" s="12" t="str">
        <f>IFERROR(IF($A73="","",VLOOKUP($B73,Data!$A$8:$DX$107,64+M$1,FALSE)),"")</f>
        <v/>
      </c>
      <c r="N73" s="12" t="str">
        <f>IFERROR(IF($A73="","",VLOOKUP($B73,Data!$A$8:$DX$107,64+N$1,FALSE)),"")</f>
        <v/>
      </c>
      <c r="O73" s="12" t="str">
        <f>IFERROR(IF($A73="","",VLOOKUP($B73,Data!$A$8:$DX$107,64+O$1,FALSE)),"")</f>
        <v/>
      </c>
      <c r="P73" s="12" t="str">
        <f>IFERROR(IF($A73="","",VLOOKUP($B73,Data!$A$8:$DX$107,64+P$1,FALSE)),"")</f>
        <v/>
      </c>
      <c r="Q73" s="12" t="str">
        <f>IFERROR(IF($A73="","",VLOOKUP($B73,Data!$A$8:$DX$107,64+Q$1,FALSE)),"")</f>
        <v/>
      </c>
      <c r="R73" s="12" t="str">
        <f>IFERROR(IF($A73="","",VLOOKUP($B73,Data!$A$8:$DX$107,64+R$1,FALSE)),"")</f>
        <v/>
      </c>
      <c r="S73" s="12" t="str">
        <f>IFERROR(IF($A73="","",VLOOKUP($B73,Data!$A$8:$DX$107,64+S$1,FALSE)),"")</f>
        <v/>
      </c>
      <c r="T73" s="12" t="str">
        <f>IFERROR(IF($A73="","",VLOOKUP($B73,Data!$A$8:$DX$107,64+T$1,FALSE)),"")</f>
        <v/>
      </c>
      <c r="U73" s="12" t="str">
        <f>IFERROR(IF($A73="","",VLOOKUP($B73,Data!$A$8:$DX$107,64+U$1,FALSE)),"")</f>
        <v/>
      </c>
      <c r="V73" s="12" t="str">
        <f>IFERROR(IF($A73="","",VLOOKUP($B73,Data!$A$8:$DX$107,64+V$1,FALSE)),"")</f>
        <v/>
      </c>
      <c r="W73" s="12" t="str">
        <f>IFERROR(IF($A73="","",VLOOKUP($B73,Data!$A$8:$DX$107,64+W$1,FALSE)),"")</f>
        <v/>
      </c>
      <c r="X73" s="12" t="str">
        <f>IFERROR(IF($A73="","",VLOOKUP($B73,Data!$A$8:$DX$107,64+X$1,FALSE)),"")</f>
        <v/>
      </c>
      <c r="Y73" s="12" t="str">
        <f>IFERROR(IF($A73="","",VLOOKUP($B73,Data!$A$8:$DX$107,64+Y$1,FALSE)),"")</f>
        <v/>
      </c>
      <c r="Z73" s="12" t="str">
        <f>IFERROR(IF($A73="","",VLOOKUP($B73,Data!$A$8:$DX$107,64+Z$1,FALSE)),"")</f>
        <v/>
      </c>
      <c r="AA73" s="12" t="str">
        <f>IFERROR(IF($A73="","",VLOOKUP($B73,Data!$A$8:$DX$107,64+AA$1,FALSE)),"")</f>
        <v/>
      </c>
      <c r="AB73" s="12" t="str">
        <f>IFERROR(IF($A73="","",VLOOKUP($B73,Data!$A$8:$DX$107,64+AB$1,FALSE)),"")</f>
        <v/>
      </c>
      <c r="AC73" s="12" t="str">
        <f>IFERROR(IF($A73="","",VLOOKUP($B73,Data!$A$8:$DX$107,64+AC$1,FALSE)),"")</f>
        <v/>
      </c>
      <c r="AD73" s="12" t="str">
        <f>IFERROR(IF($A73="","",VLOOKUP($B73,Data!$A$8:$DX$107,64+AD$1,FALSE)),"")</f>
        <v/>
      </c>
      <c r="AE73" s="12" t="str">
        <f>IFERROR(IF($A73="","",VLOOKUP($B73,Data!$A$8:$DX$107,64+AE$1,FALSE)),"")</f>
        <v/>
      </c>
      <c r="AF73" s="12" t="str">
        <f>IFERROR(IF($A73="","",VLOOKUP($B73,Data!$A$8:$DX$107,64+AF$1,FALSE)),"")</f>
        <v/>
      </c>
      <c r="AG73" s="12" t="str">
        <f>IFERROR(IF($A73="","",VLOOKUP($B73,Data!$A$8:$DX$107,64+AG$1,FALSE)),"")</f>
        <v/>
      </c>
      <c r="AH73" s="12" t="str">
        <f>IFERROR(IF($A73="","",VLOOKUP($B73,Data!$A$8:$DX$107,64+AH$1,FALSE)),"")</f>
        <v/>
      </c>
      <c r="AI73" s="12" t="str">
        <f>IFERROR(IF($A73="","",VLOOKUP($B73,Data!$A$8:$DX$107,64+AI$1,FALSE)),"")</f>
        <v/>
      </c>
      <c r="AJ73" s="12" t="str">
        <f>IFERROR(IF($A73="","",VLOOKUP($B73,Data!$A$8:$DX$107,64+AJ$1,FALSE)),"")</f>
        <v/>
      </c>
      <c r="AK73" s="12" t="str">
        <f>IFERROR(IF($A73="","",VLOOKUP($B73,Data!$A$8:$DX$107,64+AK$1,FALSE)),"")</f>
        <v/>
      </c>
      <c r="AL73" s="12" t="str">
        <f>IFERROR(IF($A73="","",VLOOKUP($B73,Data!$A$8:$DX$107,64+AL$1,FALSE)),"")</f>
        <v/>
      </c>
      <c r="AM73" s="12" t="str">
        <f>IFERROR(IF($A73="","",VLOOKUP($B73,Data!$A$8:$DX$107,64+AM$1,FALSE)),"")</f>
        <v/>
      </c>
      <c r="AN73" s="12" t="str">
        <f>IFERROR(IF($A73="","",VLOOKUP($B73,Data!$A$8:$DX$107,64+AN$1,FALSE)),"")</f>
        <v/>
      </c>
      <c r="AO73" s="12" t="str">
        <f>IFERROR(IF($A73="","",VLOOKUP($B73,Data!$A$8:$DX$107,64+AO$1,FALSE)),"")</f>
        <v/>
      </c>
      <c r="AP73" s="12" t="str">
        <f>IFERROR(IF($A73="","",VLOOKUP($B73,Data!$A$8:$DX$107,64+AP$1,FALSE)),"")</f>
        <v/>
      </c>
      <c r="AQ73" s="12" t="str">
        <f>IFERROR(IF($A73="","",VLOOKUP($B73,Data!$A$8:$DX$107,64+AQ$1,FALSE)),"")</f>
        <v/>
      </c>
      <c r="AR73" s="12" t="str">
        <f>IFERROR(IF($A73="","",VLOOKUP($B73,Data!$A$8:$DX$107,64+AR$1,FALSE)),"")</f>
        <v/>
      </c>
      <c r="AS73" s="12" t="str">
        <f>IFERROR(IF($A73="","",VLOOKUP($B73,Data!$A$8:$DX$107,64+AS$1,FALSE)),"")</f>
        <v/>
      </c>
      <c r="AT73" s="12" t="str">
        <f>IFERROR(IF($A73="","",VLOOKUP($B73,Data!$A$8:$DX$107,64+AT$1,FALSE)),"")</f>
        <v/>
      </c>
      <c r="AU73" s="12" t="str">
        <f>IFERROR(IF($A73="","",VLOOKUP($B73,Data!$A$8:$DX$107,64+AU$1,FALSE)),"")</f>
        <v/>
      </c>
      <c r="AV73" s="12" t="str">
        <f>IFERROR(IF($A73="","",VLOOKUP($B73,Data!$A$8:$DX$107,64+AV$1,FALSE)),"")</f>
        <v/>
      </c>
      <c r="AW73" s="12" t="str">
        <f>IFERROR(IF($A73="","",VLOOKUP($B73,Data!$A$8:$DX$107,64+AW$1,FALSE)),"")</f>
        <v/>
      </c>
      <c r="AX73" s="12" t="str">
        <f>IFERROR(IF($A73="","",VLOOKUP($B73,Data!$A$8:$DX$107,64+AX$1,FALSE)),"")</f>
        <v/>
      </c>
      <c r="AY73" s="12" t="str">
        <f>IFERROR(IF($A73="","",VLOOKUP($B73,Data!$A$8:$DX$107,64+AY$1,FALSE)),"")</f>
        <v/>
      </c>
      <c r="AZ73" s="12" t="str">
        <f>IFERROR(IF($A73="","",VLOOKUP($B73,Data!$A$8:$DX$107,64+AZ$1,FALSE)),"")</f>
        <v/>
      </c>
      <c r="BA73" s="12" t="str">
        <f>IFERROR(IF($A73="","",VLOOKUP($B73,Data!$A$8:$DX$107,64+BA$1,FALSE)),"")</f>
        <v/>
      </c>
      <c r="BB73" s="12" t="str">
        <f>IFERROR(IF($A73="","",VLOOKUP($B73,Data!$A$8:$DX$107,64+BB$1,FALSE)),"")</f>
        <v/>
      </c>
      <c r="BC73" s="12" t="str">
        <f>IFERROR(IF($A73="","",VLOOKUP($B73,Data!$A$8:$DX$107,64+BC$1,FALSE)),"")</f>
        <v/>
      </c>
      <c r="BD73" s="12" t="str">
        <f>IFERROR(IF($A73="","",VLOOKUP($B73,Data!$A$8:$DX$107,64+BD$1,FALSE)),"")</f>
        <v/>
      </c>
      <c r="BE73" s="12" t="str">
        <f>IFERROR(IF($A73="","",VLOOKUP($B73,Data!$A$8:$DX$107,64+BE$1,FALSE)),"")</f>
        <v/>
      </c>
      <c r="BF73" s="12" t="str">
        <f>IFERROR(IF($A73="","",VLOOKUP($B73,Data!$A$8:$DX$107,64+BF$1,FALSE)),"")</f>
        <v/>
      </c>
      <c r="BG73" s="12" t="str">
        <f>IFERROR(IF($A73="","",VLOOKUP($B73,Data!$A$8:$DX$107,64+BG$1,FALSE)),"")</f>
        <v/>
      </c>
      <c r="BH73" s="12" t="str">
        <f>IFERROR(IF($A73="","",VLOOKUP($B73,Data!$A$8:$DX$107,64+BH$1,FALSE)),"")</f>
        <v/>
      </c>
      <c r="BI73" s="12" t="str">
        <f>IFERROR(IF($A73="","",VLOOKUP($B73,Data!$A$8:$DX$107,64+BI$1,FALSE)),"")</f>
        <v/>
      </c>
      <c r="BJ73" s="12" t="str">
        <f>IFERROR(IF($A73="","",VLOOKUP($B73,Data!$A$8:$DX$107,64+BJ$1,FALSE)),"")</f>
        <v/>
      </c>
      <c r="BK73" s="12" t="str">
        <f>IFERROR(IF($A73="","",VLOOKUP($B73,Data!$A$8:$DX$107,64+BK$1,FALSE)),"")</f>
        <v/>
      </c>
      <c r="BL73" s="12" t="str">
        <f>IFERROR(IF($A73="","",VLOOKUP($B73,Data!$A$8:$DX$107,125,FALSE)),"")</f>
        <v/>
      </c>
      <c r="BM73" s="12" t="str">
        <f>IFERROR(IF($A73="","",VLOOKUP($B73,Data!$A$8:$DX$107,126,FALSE)),"")</f>
        <v/>
      </c>
      <c r="BN73" s="31" t="str">
        <f>IFERROR(IF($A73="","",VLOOKUP($B73,Data!$A$8:$DX$107,127,FALSE)),"")</f>
        <v/>
      </c>
      <c r="BO73" s="12" t="str">
        <f>IF(A73="","",IF(B73&lt;=Registrasi!$E$7/2,"Atas",IF(B73&gt;(Registrasi!$E$7+1)/2,"Bawah","Tengah")))</f>
        <v/>
      </c>
      <c r="BP73" s="12" t="str">
        <f t="shared" si="124"/>
        <v/>
      </c>
      <c r="BQ73" s="12" t="str">
        <f t="shared" si="125"/>
        <v/>
      </c>
      <c r="BR73" s="12" t="str">
        <f t="shared" si="126"/>
        <v/>
      </c>
      <c r="BS73" s="12" t="str">
        <f t="shared" si="127"/>
        <v/>
      </c>
      <c r="BT73" s="12" t="str">
        <f t="shared" si="128"/>
        <v/>
      </c>
      <c r="BU73" s="12" t="str">
        <f t="shared" si="129"/>
        <v/>
      </c>
      <c r="BV73" s="12" t="str">
        <f t="shared" si="130"/>
        <v/>
      </c>
      <c r="BW73" s="12" t="str">
        <f t="shared" si="131"/>
        <v/>
      </c>
      <c r="BX73" s="12" t="str">
        <f t="shared" si="132"/>
        <v/>
      </c>
      <c r="BY73" s="12" t="str">
        <f t="shared" si="133"/>
        <v/>
      </c>
      <c r="BZ73" s="12" t="str">
        <f t="shared" si="134"/>
        <v/>
      </c>
      <c r="CA73" s="12" t="str">
        <f t="shared" si="135"/>
        <v/>
      </c>
      <c r="CB73" s="12" t="str">
        <f t="shared" si="136"/>
        <v/>
      </c>
      <c r="CC73" s="12" t="str">
        <f t="shared" si="137"/>
        <v/>
      </c>
      <c r="CD73" s="12" t="str">
        <f t="shared" si="138"/>
        <v/>
      </c>
      <c r="CE73" s="12" t="str">
        <f t="shared" si="139"/>
        <v/>
      </c>
      <c r="CF73" s="12" t="str">
        <f t="shared" si="140"/>
        <v/>
      </c>
      <c r="CG73" s="12" t="str">
        <f t="shared" si="141"/>
        <v/>
      </c>
      <c r="CH73" s="12" t="str">
        <f t="shared" si="142"/>
        <v/>
      </c>
      <c r="CI73" s="12" t="str">
        <f t="shared" si="143"/>
        <v/>
      </c>
      <c r="CJ73" s="12" t="str">
        <f t="shared" si="144"/>
        <v/>
      </c>
      <c r="CK73" s="12" t="str">
        <f t="shared" si="145"/>
        <v/>
      </c>
      <c r="CL73" s="12" t="str">
        <f t="shared" si="146"/>
        <v/>
      </c>
      <c r="CM73" s="12" t="str">
        <f t="shared" si="147"/>
        <v/>
      </c>
      <c r="CN73" s="12" t="str">
        <f t="shared" si="148"/>
        <v/>
      </c>
      <c r="CO73" s="12" t="str">
        <f t="shared" si="149"/>
        <v/>
      </c>
      <c r="CP73" s="12" t="str">
        <f t="shared" si="150"/>
        <v/>
      </c>
      <c r="CQ73" s="12" t="str">
        <f t="shared" si="151"/>
        <v/>
      </c>
      <c r="CR73" s="12" t="str">
        <f t="shared" si="152"/>
        <v/>
      </c>
      <c r="CS73" s="12" t="str">
        <f t="shared" si="153"/>
        <v/>
      </c>
      <c r="CT73" s="12" t="str">
        <f t="shared" si="154"/>
        <v/>
      </c>
      <c r="CU73" s="12" t="str">
        <f t="shared" si="155"/>
        <v/>
      </c>
      <c r="CV73" s="12" t="str">
        <f t="shared" si="156"/>
        <v/>
      </c>
      <c r="CW73" s="12" t="str">
        <f t="shared" si="157"/>
        <v/>
      </c>
      <c r="CX73" s="12" t="str">
        <f t="shared" si="158"/>
        <v/>
      </c>
      <c r="CY73" s="12" t="str">
        <f t="shared" si="159"/>
        <v/>
      </c>
      <c r="CZ73" s="12" t="str">
        <f t="shared" si="160"/>
        <v/>
      </c>
      <c r="DA73" s="12" t="str">
        <f t="shared" si="161"/>
        <v/>
      </c>
      <c r="DB73" s="12" t="str">
        <f t="shared" si="162"/>
        <v/>
      </c>
      <c r="DC73" s="12" t="str">
        <f t="shared" si="163"/>
        <v/>
      </c>
      <c r="DD73" s="12" t="str">
        <f t="shared" si="164"/>
        <v/>
      </c>
      <c r="DE73" s="12" t="str">
        <f t="shared" si="165"/>
        <v/>
      </c>
      <c r="DF73" s="12" t="str">
        <f t="shared" si="166"/>
        <v/>
      </c>
      <c r="DG73" s="12" t="str">
        <f t="shared" si="167"/>
        <v/>
      </c>
      <c r="DH73" s="12" t="str">
        <f t="shared" si="168"/>
        <v/>
      </c>
      <c r="DI73" s="12" t="str">
        <f t="shared" si="169"/>
        <v/>
      </c>
      <c r="DJ73" s="12" t="str">
        <f t="shared" si="170"/>
        <v/>
      </c>
      <c r="DK73" s="12" t="str">
        <f t="shared" si="171"/>
        <v/>
      </c>
      <c r="DL73" s="12" t="str">
        <f t="shared" si="172"/>
        <v/>
      </c>
      <c r="DM73" s="12" t="str">
        <f t="shared" si="173"/>
        <v/>
      </c>
      <c r="DN73" s="12" t="str">
        <f t="shared" si="174"/>
        <v/>
      </c>
      <c r="DO73" s="12" t="str">
        <f t="shared" si="175"/>
        <v/>
      </c>
      <c r="DP73" s="12" t="str">
        <f t="shared" si="176"/>
        <v/>
      </c>
      <c r="DQ73" s="12" t="str">
        <f t="shared" si="177"/>
        <v/>
      </c>
      <c r="DR73" s="12" t="str">
        <f t="shared" si="178"/>
        <v/>
      </c>
      <c r="DS73" s="12" t="str">
        <f t="shared" si="179"/>
        <v/>
      </c>
      <c r="DT73" s="12" t="str">
        <f t="shared" si="180"/>
        <v/>
      </c>
      <c r="DU73" s="12" t="str">
        <f t="shared" si="181"/>
        <v/>
      </c>
      <c r="DV73" s="12" t="str">
        <f t="shared" si="182"/>
        <v/>
      </c>
      <c r="DW73" s="12" t="str">
        <f t="shared" si="183"/>
        <v/>
      </c>
      <c r="DX73" s="12" t="str">
        <f t="shared" si="184"/>
        <v/>
      </c>
      <c r="DY73" s="12" t="str">
        <f t="shared" si="185"/>
        <v/>
      </c>
      <c r="DZ73" s="12" t="str">
        <f t="shared" si="186"/>
        <v/>
      </c>
      <c r="EA73" s="12" t="str">
        <f t="shared" si="187"/>
        <v/>
      </c>
      <c r="EB73" s="12" t="str">
        <f t="shared" si="188"/>
        <v/>
      </c>
      <c r="EC73" s="12" t="str">
        <f t="shared" si="189"/>
        <v/>
      </c>
      <c r="ED73" s="12" t="str">
        <f t="shared" si="190"/>
        <v/>
      </c>
      <c r="EE73" s="12" t="str">
        <f t="shared" si="191"/>
        <v/>
      </c>
      <c r="EF73" s="12" t="str">
        <f t="shared" si="192"/>
        <v/>
      </c>
      <c r="EG73" s="12" t="str">
        <f t="shared" si="193"/>
        <v/>
      </c>
      <c r="EH73" s="12" t="str">
        <f t="shared" si="194"/>
        <v/>
      </c>
      <c r="EI73" s="12" t="str">
        <f t="shared" si="195"/>
        <v/>
      </c>
      <c r="EJ73" s="12" t="str">
        <f t="shared" si="196"/>
        <v/>
      </c>
      <c r="EK73" s="12" t="str">
        <f t="shared" si="197"/>
        <v/>
      </c>
      <c r="EL73" s="12" t="str">
        <f t="shared" si="198"/>
        <v/>
      </c>
      <c r="EM73" s="12" t="str">
        <f t="shared" si="199"/>
        <v/>
      </c>
      <c r="EN73" s="12" t="str">
        <f t="shared" si="200"/>
        <v/>
      </c>
      <c r="EO73" s="12" t="str">
        <f t="shared" si="201"/>
        <v/>
      </c>
      <c r="EP73" s="12" t="str">
        <f t="shared" si="202"/>
        <v/>
      </c>
      <c r="EQ73" s="12" t="str">
        <f t="shared" si="203"/>
        <v/>
      </c>
      <c r="ER73" s="12" t="str">
        <f t="shared" si="204"/>
        <v/>
      </c>
      <c r="ES73" s="12" t="str">
        <f t="shared" si="205"/>
        <v/>
      </c>
      <c r="ET73" s="12" t="str">
        <f t="shared" si="206"/>
        <v/>
      </c>
      <c r="EU73" s="12" t="str">
        <f t="shared" si="207"/>
        <v/>
      </c>
      <c r="EV73" s="12" t="str">
        <f t="shared" si="208"/>
        <v/>
      </c>
      <c r="EW73" s="12" t="str">
        <f t="shared" si="209"/>
        <v/>
      </c>
      <c r="EX73" s="12" t="str">
        <f t="shared" si="210"/>
        <v/>
      </c>
      <c r="EY73" s="12" t="str">
        <f t="shared" si="211"/>
        <v/>
      </c>
      <c r="EZ73" s="12" t="str">
        <f t="shared" si="212"/>
        <v/>
      </c>
      <c r="FA73" s="12" t="str">
        <f t="shared" si="213"/>
        <v/>
      </c>
      <c r="FB73" s="12" t="str">
        <f t="shared" si="214"/>
        <v/>
      </c>
      <c r="FC73" s="12" t="str">
        <f t="shared" si="215"/>
        <v/>
      </c>
      <c r="FD73" s="12" t="str">
        <f t="shared" si="216"/>
        <v/>
      </c>
      <c r="FE73" s="12" t="str">
        <f t="shared" si="217"/>
        <v/>
      </c>
      <c r="FF73" s="12" t="str">
        <f t="shared" si="218"/>
        <v/>
      </c>
      <c r="FG73" s="12" t="str">
        <f t="shared" si="219"/>
        <v/>
      </c>
      <c r="FH73" s="12" t="str">
        <f t="shared" si="220"/>
        <v/>
      </c>
      <c r="FI73" s="12" t="str">
        <f t="shared" si="221"/>
        <v/>
      </c>
      <c r="FJ73" s="12" t="str">
        <f t="shared" si="222"/>
        <v/>
      </c>
      <c r="FK73" s="12" t="str">
        <f t="shared" si="223"/>
        <v/>
      </c>
      <c r="FL73" s="12" t="str">
        <f t="shared" si="224"/>
        <v/>
      </c>
      <c r="FM73" s="12" t="str">
        <f t="shared" si="225"/>
        <v/>
      </c>
      <c r="FN73" s="12" t="str">
        <f t="shared" si="226"/>
        <v/>
      </c>
      <c r="FO73" s="12" t="str">
        <f t="shared" si="227"/>
        <v/>
      </c>
      <c r="FP73" s="12" t="str">
        <f t="shared" si="228"/>
        <v/>
      </c>
      <c r="FQ73" s="12" t="str">
        <f t="shared" si="229"/>
        <v/>
      </c>
      <c r="FR73" s="12" t="str">
        <f t="shared" si="230"/>
        <v/>
      </c>
      <c r="FS73" s="12" t="str">
        <f t="shared" si="231"/>
        <v/>
      </c>
      <c r="FT73" s="12" t="str">
        <f t="shared" si="232"/>
        <v/>
      </c>
      <c r="FU73" s="12" t="str">
        <f t="shared" si="233"/>
        <v/>
      </c>
      <c r="FV73" s="12" t="str">
        <f t="shared" si="234"/>
        <v/>
      </c>
      <c r="FW73" s="12" t="str">
        <f t="shared" si="235"/>
        <v/>
      </c>
      <c r="FX73" s="12" t="str">
        <f t="shared" si="236"/>
        <v/>
      </c>
      <c r="FY73" s="12" t="str">
        <f t="shared" si="237"/>
        <v/>
      </c>
      <c r="FZ73" s="12" t="str">
        <f t="shared" si="238"/>
        <v/>
      </c>
      <c r="GA73" s="12" t="str">
        <f t="shared" si="239"/>
        <v/>
      </c>
      <c r="GB73" s="12" t="str">
        <f t="shared" si="240"/>
        <v/>
      </c>
      <c r="GC73" s="12" t="str">
        <f t="shared" si="241"/>
        <v/>
      </c>
      <c r="GD73" s="12" t="str">
        <f t="shared" si="242"/>
        <v/>
      </c>
      <c r="GE73" s="12" t="str">
        <f t="shared" si="243"/>
        <v/>
      </c>
    </row>
    <row r="74" spans="1:187" x14ac:dyDescent="0.25">
      <c r="A74" t="str">
        <f>Data!B80</f>
        <v/>
      </c>
      <c r="B74" s="12" t="str">
        <f t="shared" si="123"/>
        <v/>
      </c>
      <c r="C74" s="12" t="str">
        <f>IFERROR(IF(Data!B80="","",VLOOKUP(B74,Data!$A$8:$DX$107,3,FALSE)),"")</f>
        <v/>
      </c>
      <c r="D74" s="12" t="str">
        <f>IFERROR(IF($A74="","",VLOOKUP($B74,Data!$A$8:$DX$107,64+D$1,FALSE)),"")</f>
        <v/>
      </c>
      <c r="E74" s="12" t="str">
        <f>IFERROR(IF($A74="","",VLOOKUP($B74,Data!$A$8:$DX$107,64+E$1,FALSE)),"")</f>
        <v/>
      </c>
      <c r="F74" s="12" t="str">
        <f>IFERROR(IF($A74="","",VLOOKUP($B74,Data!$A$8:$DX$107,64+F$1,FALSE)),"")</f>
        <v/>
      </c>
      <c r="G74" s="12" t="str">
        <f>IFERROR(IF($A74="","",VLOOKUP($B74,Data!$A$8:$DX$107,64+G$1,FALSE)),"")</f>
        <v/>
      </c>
      <c r="H74" s="12" t="str">
        <f>IFERROR(IF($A74="","",VLOOKUP($B74,Data!$A$8:$DX$107,64+H$1,FALSE)),"")</f>
        <v/>
      </c>
      <c r="I74" s="12" t="str">
        <f>IFERROR(IF($A74="","",VLOOKUP($B74,Data!$A$8:$DX$107,64+I$1,FALSE)),"")</f>
        <v/>
      </c>
      <c r="J74" s="12" t="str">
        <f>IFERROR(IF($A74="","",VLOOKUP($B74,Data!$A$8:$DX$107,64+J$1,FALSE)),"")</f>
        <v/>
      </c>
      <c r="K74" s="12" t="str">
        <f>IFERROR(IF($A74="","",VLOOKUP($B74,Data!$A$8:$DX$107,64+K$1,FALSE)),"")</f>
        <v/>
      </c>
      <c r="L74" s="12" t="str">
        <f>IFERROR(IF($A74="","",VLOOKUP($B74,Data!$A$8:$DX$107,64+L$1,FALSE)),"")</f>
        <v/>
      </c>
      <c r="M74" s="12" t="str">
        <f>IFERROR(IF($A74="","",VLOOKUP($B74,Data!$A$8:$DX$107,64+M$1,FALSE)),"")</f>
        <v/>
      </c>
      <c r="N74" s="12" t="str">
        <f>IFERROR(IF($A74="","",VLOOKUP($B74,Data!$A$8:$DX$107,64+N$1,FALSE)),"")</f>
        <v/>
      </c>
      <c r="O74" s="12" t="str">
        <f>IFERROR(IF($A74="","",VLOOKUP($B74,Data!$A$8:$DX$107,64+O$1,FALSE)),"")</f>
        <v/>
      </c>
      <c r="P74" s="12" t="str">
        <f>IFERROR(IF($A74="","",VLOOKUP($B74,Data!$A$8:$DX$107,64+P$1,FALSE)),"")</f>
        <v/>
      </c>
      <c r="Q74" s="12" t="str">
        <f>IFERROR(IF($A74="","",VLOOKUP($B74,Data!$A$8:$DX$107,64+Q$1,FALSE)),"")</f>
        <v/>
      </c>
      <c r="R74" s="12" t="str">
        <f>IFERROR(IF($A74="","",VLOOKUP($B74,Data!$A$8:$DX$107,64+R$1,FALSE)),"")</f>
        <v/>
      </c>
      <c r="S74" s="12" t="str">
        <f>IFERROR(IF($A74="","",VLOOKUP($B74,Data!$A$8:$DX$107,64+S$1,FALSE)),"")</f>
        <v/>
      </c>
      <c r="T74" s="12" t="str">
        <f>IFERROR(IF($A74="","",VLOOKUP($B74,Data!$A$8:$DX$107,64+T$1,FALSE)),"")</f>
        <v/>
      </c>
      <c r="U74" s="12" t="str">
        <f>IFERROR(IF($A74="","",VLOOKUP($B74,Data!$A$8:$DX$107,64+U$1,FALSE)),"")</f>
        <v/>
      </c>
      <c r="V74" s="12" t="str">
        <f>IFERROR(IF($A74="","",VLOOKUP($B74,Data!$A$8:$DX$107,64+V$1,FALSE)),"")</f>
        <v/>
      </c>
      <c r="W74" s="12" t="str">
        <f>IFERROR(IF($A74="","",VLOOKUP($B74,Data!$A$8:$DX$107,64+W$1,FALSE)),"")</f>
        <v/>
      </c>
      <c r="X74" s="12" t="str">
        <f>IFERROR(IF($A74="","",VLOOKUP($B74,Data!$A$8:$DX$107,64+X$1,FALSE)),"")</f>
        <v/>
      </c>
      <c r="Y74" s="12" t="str">
        <f>IFERROR(IF($A74="","",VLOOKUP($B74,Data!$A$8:$DX$107,64+Y$1,FALSE)),"")</f>
        <v/>
      </c>
      <c r="Z74" s="12" t="str">
        <f>IFERROR(IF($A74="","",VLOOKUP($B74,Data!$A$8:$DX$107,64+Z$1,FALSE)),"")</f>
        <v/>
      </c>
      <c r="AA74" s="12" t="str">
        <f>IFERROR(IF($A74="","",VLOOKUP($B74,Data!$A$8:$DX$107,64+AA$1,FALSE)),"")</f>
        <v/>
      </c>
      <c r="AB74" s="12" t="str">
        <f>IFERROR(IF($A74="","",VLOOKUP($B74,Data!$A$8:$DX$107,64+AB$1,FALSE)),"")</f>
        <v/>
      </c>
      <c r="AC74" s="12" t="str">
        <f>IFERROR(IF($A74="","",VLOOKUP($B74,Data!$A$8:$DX$107,64+AC$1,FALSE)),"")</f>
        <v/>
      </c>
      <c r="AD74" s="12" t="str">
        <f>IFERROR(IF($A74="","",VLOOKUP($B74,Data!$A$8:$DX$107,64+AD$1,FALSE)),"")</f>
        <v/>
      </c>
      <c r="AE74" s="12" t="str">
        <f>IFERROR(IF($A74="","",VLOOKUP($B74,Data!$A$8:$DX$107,64+AE$1,FALSE)),"")</f>
        <v/>
      </c>
      <c r="AF74" s="12" t="str">
        <f>IFERROR(IF($A74="","",VLOOKUP($B74,Data!$A$8:$DX$107,64+AF$1,FALSE)),"")</f>
        <v/>
      </c>
      <c r="AG74" s="12" t="str">
        <f>IFERROR(IF($A74="","",VLOOKUP($B74,Data!$A$8:$DX$107,64+AG$1,FALSE)),"")</f>
        <v/>
      </c>
      <c r="AH74" s="12" t="str">
        <f>IFERROR(IF($A74="","",VLOOKUP($B74,Data!$A$8:$DX$107,64+AH$1,FALSE)),"")</f>
        <v/>
      </c>
      <c r="AI74" s="12" t="str">
        <f>IFERROR(IF($A74="","",VLOOKUP($B74,Data!$A$8:$DX$107,64+AI$1,FALSE)),"")</f>
        <v/>
      </c>
      <c r="AJ74" s="12" t="str">
        <f>IFERROR(IF($A74="","",VLOOKUP($B74,Data!$A$8:$DX$107,64+AJ$1,FALSE)),"")</f>
        <v/>
      </c>
      <c r="AK74" s="12" t="str">
        <f>IFERROR(IF($A74="","",VLOOKUP($B74,Data!$A$8:$DX$107,64+AK$1,FALSE)),"")</f>
        <v/>
      </c>
      <c r="AL74" s="12" t="str">
        <f>IFERROR(IF($A74="","",VLOOKUP($B74,Data!$A$8:$DX$107,64+AL$1,FALSE)),"")</f>
        <v/>
      </c>
      <c r="AM74" s="12" t="str">
        <f>IFERROR(IF($A74="","",VLOOKUP($B74,Data!$A$8:$DX$107,64+AM$1,FALSE)),"")</f>
        <v/>
      </c>
      <c r="AN74" s="12" t="str">
        <f>IFERROR(IF($A74="","",VLOOKUP($B74,Data!$A$8:$DX$107,64+AN$1,FALSE)),"")</f>
        <v/>
      </c>
      <c r="AO74" s="12" t="str">
        <f>IFERROR(IF($A74="","",VLOOKUP($B74,Data!$A$8:$DX$107,64+AO$1,FALSE)),"")</f>
        <v/>
      </c>
      <c r="AP74" s="12" t="str">
        <f>IFERROR(IF($A74="","",VLOOKUP($B74,Data!$A$8:$DX$107,64+AP$1,FALSE)),"")</f>
        <v/>
      </c>
      <c r="AQ74" s="12" t="str">
        <f>IFERROR(IF($A74="","",VLOOKUP($B74,Data!$A$8:$DX$107,64+AQ$1,FALSE)),"")</f>
        <v/>
      </c>
      <c r="AR74" s="12" t="str">
        <f>IFERROR(IF($A74="","",VLOOKUP($B74,Data!$A$8:$DX$107,64+AR$1,FALSE)),"")</f>
        <v/>
      </c>
      <c r="AS74" s="12" t="str">
        <f>IFERROR(IF($A74="","",VLOOKUP($B74,Data!$A$8:$DX$107,64+AS$1,FALSE)),"")</f>
        <v/>
      </c>
      <c r="AT74" s="12" t="str">
        <f>IFERROR(IF($A74="","",VLOOKUP($B74,Data!$A$8:$DX$107,64+AT$1,FALSE)),"")</f>
        <v/>
      </c>
      <c r="AU74" s="12" t="str">
        <f>IFERROR(IF($A74="","",VLOOKUP($B74,Data!$A$8:$DX$107,64+AU$1,FALSE)),"")</f>
        <v/>
      </c>
      <c r="AV74" s="12" t="str">
        <f>IFERROR(IF($A74="","",VLOOKUP($B74,Data!$A$8:$DX$107,64+AV$1,FALSE)),"")</f>
        <v/>
      </c>
      <c r="AW74" s="12" t="str">
        <f>IFERROR(IF($A74="","",VLOOKUP($B74,Data!$A$8:$DX$107,64+AW$1,FALSE)),"")</f>
        <v/>
      </c>
      <c r="AX74" s="12" t="str">
        <f>IFERROR(IF($A74="","",VLOOKUP($B74,Data!$A$8:$DX$107,64+AX$1,FALSE)),"")</f>
        <v/>
      </c>
      <c r="AY74" s="12" t="str">
        <f>IFERROR(IF($A74="","",VLOOKUP($B74,Data!$A$8:$DX$107,64+AY$1,FALSE)),"")</f>
        <v/>
      </c>
      <c r="AZ74" s="12" t="str">
        <f>IFERROR(IF($A74="","",VLOOKUP($B74,Data!$A$8:$DX$107,64+AZ$1,FALSE)),"")</f>
        <v/>
      </c>
      <c r="BA74" s="12" t="str">
        <f>IFERROR(IF($A74="","",VLOOKUP($B74,Data!$A$8:$DX$107,64+BA$1,FALSE)),"")</f>
        <v/>
      </c>
      <c r="BB74" s="12" t="str">
        <f>IFERROR(IF($A74="","",VLOOKUP($B74,Data!$A$8:$DX$107,64+BB$1,FALSE)),"")</f>
        <v/>
      </c>
      <c r="BC74" s="12" t="str">
        <f>IFERROR(IF($A74="","",VLOOKUP($B74,Data!$A$8:$DX$107,64+BC$1,FALSE)),"")</f>
        <v/>
      </c>
      <c r="BD74" s="12" t="str">
        <f>IFERROR(IF($A74="","",VLOOKUP($B74,Data!$A$8:$DX$107,64+BD$1,FALSE)),"")</f>
        <v/>
      </c>
      <c r="BE74" s="12" t="str">
        <f>IFERROR(IF($A74="","",VLOOKUP($B74,Data!$A$8:$DX$107,64+BE$1,FALSE)),"")</f>
        <v/>
      </c>
      <c r="BF74" s="12" t="str">
        <f>IFERROR(IF($A74="","",VLOOKUP($B74,Data!$A$8:$DX$107,64+BF$1,FALSE)),"")</f>
        <v/>
      </c>
      <c r="BG74" s="12" t="str">
        <f>IFERROR(IF($A74="","",VLOOKUP($B74,Data!$A$8:$DX$107,64+BG$1,FALSE)),"")</f>
        <v/>
      </c>
      <c r="BH74" s="12" t="str">
        <f>IFERROR(IF($A74="","",VLOOKUP($B74,Data!$A$8:$DX$107,64+BH$1,FALSE)),"")</f>
        <v/>
      </c>
      <c r="BI74" s="12" t="str">
        <f>IFERROR(IF($A74="","",VLOOKUP($B74,Data!$A$8:$DX$107,64+BI$1,FALSE)),"")</f>
        <v/>
      </c>
      <c r="BJ74" s="12" t="str">
        <f>IFERROR(IF($A74="","",VLOOKUP($B74,Data!$A$8:$DX$107,64+BJ$1,FALSE)),"")</f>
        <v/>
      </c>
      <c r="BK74" s="12" t="str">
        <f>IFERROR(IF($A74="","",VLOOKUP($B74,Data!$A$8:$DX$107,64+BK$1,FALSE)),"")</f>
        <v/>
      </c>
      <c r="BL74" s="12" t="str">
        <f>IFERROR(IF($A74="","",VLOOKUP($B74,Data!$A$8:$DX$107,125,FALSE)),"")</f>
        <v/>
      </c>
      <c r="BM74" s="12" t="str">
        <f>IFERROR(IF($A74="","",VLOOKUP($B74,Data!$A$8:$DX$107,126,FALSE)),"")</f>
        <v/>
      </c>
      <c r="BN74" s="31" t="str">
        <f>IFERROR(IF($A74="","",VLOOKUP($B74,Data!$A$8:$DX$107,127,FALSE)),"")</f>
        <v/>
      </c>
      <c r="BO74" s="12" t="str">
        <f>IF(A74="","",IF(B74&lt;=Registrasi!$E$7/2,"Atas",IF(B74&gt;(Registrasi!$E$7+1)/2,"Bawah","Tengah")))</f>
        <v/>
      </c>
      <c r="BP74" s="12" t="str">
        <f t="shared" si="124"/>
        <v/>
      </c>
      <c r="BQ74" s="12" t="str">
        <f t="shared" si="125"/>
        <v/>
      </c>
      <c r="BR74" s="12" t="str">
        <f t="shared" si="126"/>
        <v/>
      </c>
      <c r="BS74" s="12" t="str">
        <f t="shared" si="127"/>
        <v/>
      </c>
      <c r="BT74" s="12" t="str">
        <f t="shared" si="128"/>
        <v/>
      </c>
      <c r="BU74" s="12" t="str">
        <f t="shared" si="129"/>
        <v/>
      </c>
      <c r="BV74" s="12" t="str">
        <f t="shared" si="130"/>
        <v/>
      </c>
      <c r="BW74" s="12" t="str">
        <f t="shared" si="131"/>
        <v/>
      </c>
      <c r="BX74" s="12" t="str">
        <f t="shared" si="132"/>
        <v/>
      </c>
      <c r="BY74" s="12" t="str">
        <f t="shared" si="133"/>
        <v/>
      </c>
      <c r="BZ74" s="12" t="str">
        <f t="shared" si="134"/>
        <v/>
      </c>
      <c r="CA74" s="12" t="str">
        <f t="shared" si="135"/>
        <v/>
      </c>
      <c r="CB74" s="12" t="str">
        <f t="shared" si="136"/>
        <v/>
      </c>
      <c r="CC74" s="12" t="str">
        <f t="shared" si="137"/>
        <v/>
      </c>
      <c r="CD74" s="12" t="str">
        <f t="shared" si="138"/>
        <v/>
      </c>
      <c r="CE74" s="12" t="str">
        <f t="shared" si="139"/>
        <v/>
      </c>
      <c r="CF74" s="12" t="str">
        <f t="shared" si="140"/>
        <v/>
      </c>
      <c r="CG74" s="12" t="str">
        <f t="shared" si="141"/>
        <v/>
      </c>
      <c r="CH74" s="12" t="str">
        <f t="shared" si="142"/>
        <v/>
      </c>
      <c r="CI74" s="12" t="str">
        <f t="shared" si="143"/>
        <v/>
      </c>
      <c r="CJ74" s="12" t="str">
        <f t="shared" si="144"/>
        <v/>
      </c>
      <c r="CK74" s="12" t="str">
        <f t="shared" si="145"/>
        <v/>
      </c>
      <c r="CL74" s="12" t="str">
        <f t="shared" si="146"/>
        <v/>
      </c>
      <c r="CM74" s="12" t="str">
        <f t="shared" si="147"/>
        <v/>
      </c>
      <c r="CN74" s="12" t="str">
        <f t="shared" si="148"/>
        <v/>
      </c>
      <c r="CO74" s="12" t="str">
        <f t="shared" si="149"/>
        <v/>
      </c>
      <c r="CP74" s="12" t="str">
        <f t="shared" si="150"/>
        <v/>
      </c>
      <c r="CQ74" s="12" t="str">
        <f t="shared" si="151"/>
        <v/>
      </c>
      <c r="CR74" s="12" t="str">
        <f t="shared" si="152"/>
        <v/>
      </c>
      <c r="CS74" s="12" t="str">
        <f t="shared" si="153"/>
        <v/>
      </c>
      <c r="CT74" s="12" t="str">
        <f t="shared" si="154"/>
        <v/>
      </c>
      <c r="CU74" s="12" t="str">
        <f t="shared" si="155"/>
        <v/>
      </c>
      <c r="CV74" s="12" t="str">
        <f t="shared" si="156"/>
        <v/>
      </c>
      <c r="CW74" s="12" t="str">
        <f t="shared" si="157"/>
        <v/>
      </c>
      <c r="CX74" s="12" t="str">
        <f t="shared" si="158"/>
        <v/>
      </c>
      <c r="CY74" s="12" t="str">
        <f t="shared" si="159"/>
        <v/>
      </c>
      <c r="CZ74" s="12" t="str">
        <f t="shared" si="160"/>
        <v/>
      </c>
      <c r="DA74" s="12" t="str">
        <f t="shared" si="161"/>
        <v/>
      </c>
      <c r="DB74" s="12" t="str">
        <f t="shared" si="162"/>
        <v/>
      </c>
      <c r="DC74" s="12" t="str">
        <f t="shared" si="163"/>
        <v/>
      </c>
      <c r="DD74" s="12" t="str">
        <f t="shared" si="164"/>
        <v/>
      </c>
      <c r="DE74" s="12" t="str">
        <f t="shared" si="165"/>
        <v/>
      </c>
      <c r="DF74" s="12" t="str">
        <f t="shared" si="166"/>
        <v/>
      </c>
      <c r="DG74" s="12" t="str">
        <f t="shared" si="167"/>
        <v/>
      </c>
      <c r="DH74" s="12" t="str">
        <f t="shared" si="168"/>
        <v/>
      </c>
      <c r="DI74" s="12" t="str">
        <f t="shared" si="169"/>
        <v/>
      </c>
      <c r="DJ74" s="12" t="str">
        <f t="shared" si="170"/>
        <v/>
      </c>
      <c r="DK74" s="12" t="str">
        <f t="shared" si="171"/>
        <v/>
      </c>
      <c r="DL74" s="12" t="str">
        <f t="shared" si="172"/>
        <v/>
      </c>
      <c r="DM74" s="12" t="str">
        <f t="shared" si="173"/>
        <v/>
      </c>
      <c r="DN74" s="12" t="str">
        <f t="shared" si="174"/>
        <v/>
      </c>
      <c r="DO74" s="12" t="str">
        <f t="shared" si="175"/>
        <v/>
      </c>
      <c r="DP74" s="12" t="str">
        <f t="shared" si="176"/>
        <v/>
      </c>
      <c r="DQ74" s="12" t="str">
        <f t="shared" si="177"/>
        <v/>
      </c>
      <c r="DR74" s="12" t="str">
        <f t="shared" si="178"/>
        <v/>
      </c>
      <c r="DS74" s="12" t="str">
        <f t="shared" si="179"/>
        <v/>
      </c>
      <c r="DT74" s="12" t="str">
        <f t="shared" si="180"/>
        <v/>
      </c>
      <c r="DU74" s="12" t="str">
        <f t="shared" si="181"/>
        <v/>
      </c>
      <c r="DV74" s="12" t="str">
        <f t="shared" si="182"/>
        <v/>
      </c>
      <c r="DW74" s="12" t="str">
        <f t="shared" si="183"/>
        <v/>
      </c>
      <c r="DX74" s="12" t="str">
        <f t="shared" si="184"/>
        <v/>
      </c>
      <c r="DY74" s="12" t="str">
        <f t="shared" si="185"/>
        <v/>
      </c>
      <c r="DZ74" s="12" t="str">
        <f t="shared" si="186"/>
        <v/>
      </c>
      <c r="EA74" s="12" t="str">
        <f t="shared" si="187"/>
        <v/>
      </c>
      <c r="EB74" s="12" t="str">
        <f t="shared" si="188"/>
        <v/>
      </c>
      <c r="EC74" s="12" t="str">
        <f t="shared" si="189"/>
        <v/>
      </c>
      <c r="ED74" s="12" t="str">
        <f t="shared" si="190"/>
        <v/>
      </c>
      <c r="EE74" s="12" t="str">
        <f t="shared" si="191"/>
        <v/>
      </c>
      <c r="EF74" s="12" t="str">
        <f t="shared" si="192"/>
        <v/>
      </c>
      <c r="EG74" s="12" t="str">
        <f t="shared" si="193"/>
        <v/>
      </c>
      <c r="EH74" s="12" t="str">
        <f t="shared" si="194"/>
        <v/>
      </c>
      <c r="EI74" s="12" t="str">
        <f t="shared" si="195"/>
        <v/>
      </c>
      <c r="EJ74" s="12" t="str">
        <f t="shared" si="196"/>
        <v/>
      </c>
      <c r="EK74" s="12" t="str">
        <f t="shared" si="197"/>
        <v/>
      </c>
      <c r="EL74" s="12" t="str">
        <f t="shared" si="198"/>
        <v/>
      </c>
      <c r="EM74" s="12" t="str">
        <f t="shared" si="199"/>
        <v/>
      </c>
      <c r="EN74" s="12" t="str">
        <f t="shared" si="200"/>
        <v/>
      </c>
      <c r="EO74" s="12" t="str">
        <f t="shared" si="201"/>
        <v/>
      </c>
      <c r="EP74" s="12" t="str">
        <f t="shared" si="202"/>
        <v/>
      </c>
      <c r="EQ74" s="12" t="str">
        <f t="shared" si="203"/>
        <v/>
      </c>
      <c r="ER74" s="12" t="str">
        <f t="shared" si="204"/>
        <v/>
      </c>
      <c r="ES74" s="12" t="str">
        <f t="shared" si="205"/>
        <v/>
      </c>
      <c r="ET74" s="12" t="str">
        <f t="shared" si="206"/>
        <v/>
      </c>
      <c r="EU74" s="12" t="str">
        <f t="shared" si="207"/>
        <v/>
      </c>
      <c r="EV74" s="12" t="str">
        <f t="shared" si="208"/>
        <v/>
      </c>
      <c r="EW74" s="12" t="str">
        <f t="shared" si="209"/>
        <v/>
      </c>
      <c r="EX74" s="12" t="str">
        <f t="shared" si="210"/>
        <v/>
      </c>
      <c r="EY74" s="12" t="str">
        <f t="shared" si="211"/>
        <v/>
      </c>
      <c r="EZ74" s="12" t="str">
        <f t="shared" si="212"/>
        <v/>
      </c>
      <c r="FA74" s="12" t="str">
        <f t="shared" si="213"/>
        <v/>
      </c>
      <c r="FB74" s="12" t="str">
        <f t="shared" si="214"/>
        <v/>
      </c>
      <c r="FC74" s="12" t="str">
        <f t="shared" si="215"/>
        <v/>
      </c>
      <c r="FD74" s="12" t="str">
        <f t="shared" si="216"/>
        <v/>
      </c>
      <c r="FE74" s="12" t="str">
        <f t="shared" si="217"/>
        <v/>
      </c>
      <c r="FF74" s="12" t="str">
        <f t="shared" si="218"/>
        <v/>
      </c>
      <c r="FG74" s="12" t="str">
        <f t="shared" si="219"/>
        <v/>
      </c>
      <c r="FH74" s="12" t="str">
        <f t="shared" si="220"/>
        <v/>
      </c>
      <c r="FI74" s="12" t="str">
        <f t="shared" si="221"/>
        <v/>
      </c>
      <c r="FJ74" s="12" t="str">
        <f t="shared" si="222"/>
        <v/>
      </c>
      <c r="FK74" s="12" t="str">
        <f t="shared" si="223"/>
        <v/>
      </c>
      <c r="FL74" s="12" t="str">
        <f t="shared" si="224"/>
        <v/>
      </c>
      <c r="FM74" s="12" t="str">
        <f t="shared" si="225"/>
        <v/>
      </c>
      <c r="FN74" s="12" t="str">
        <f t="shared" si="226"/>
        <v/>
      </c>
      <c r="FO74" s="12" t="str">
        <f t="shared" si="227"/>
        <v/>
      </c>
      <c r="FP74" s="12" t="str">
        <f t="shared" si="228"/>
        <v/>
      </c>
      <c r="FQ74" s="12" t="str">
        <f t="shared" si="229"/>
        <v/>
      </c>
      <c r="FR74" s="12" t="str">
        <f t="shared" si="230"/>
        <v/>
      </c>
      <c r="FS74" s="12" t="str">
        <f t="shared" si="231"/>
        <v/>
      </c>
      <c r="FT74" s="12" t="str">
        <f t="shared" si="232"/>
        <v/>
      </c>
      <c r="FU74" s="12" t="str">
        <f t="shared" si="233"/>
        <v/>
      </c>
      <c r="FV74" s="12" t="str">
        <f t="shared" si="234"/>
        <v/>
      </c>
      <c r="FW74" s="12" t="str">
        <f t="shared" si="235"/>
        <v/>
      </c>
      <c r="FX74" s="12" t="str">
        <f t="shared" si="236"/>
        <v/>
      </c>
      <c r="FY74" s="12" t="str">
        <f t="shared" si="237"/>
        <v/>
      </c>
      <c r="FZ74" s="12" t="str">
        <f t="shared" si="238"/>
        <v/>
      </c>
      <c r="GA74" s="12" t="str">
        <f t="shared" si="239"/>
        <v/>
      </c>
      <c r="GB74" s="12" t="str">
        <f t="shared" si="240"/>
        <v/>
      </c>
      <c r="GC74" s="12" t="str">
        <f t="shared" si="241"/>
        <v/>
      </c>
      <c r="GD74" s="12" t="str">
        <f t="shared" si="242"/>
        <v/>
      </c>
      <c r="GE74" s="12" t="str">
        <f t="shared" si="243"/>
        <v/>
      </c>
    </row>
    <row r="75" spans="1:187" x14ac:dyDescent="0.25">
      <c r="A75" t="str">
        <f>Data!B81</f>
        <v/>
      </c>
      <c r="B75" s="12" t="str">
        <f t="shared" si="123"/>
        <v/>
      </c>
      <c r="C75" s="12" t="str">
        <f>IFERROR(IF(Data!B81="","",VLOOKUP(B75,Data!$A$8:$DX$107,3,FALSE)),"")</f>
        <v/>
      </c>
      <c r="D75" s="12" t="str">
        <f>IFERROR(IF($A75="","",VLOOKUP($B75,Data!$A$8:$DX$107,64+D$1,FALSE)),"")</f>
        <v/>
      </c>
      <c r="E75" s="12" t="str">
        <f>IFERROR(IF($A75="","",VLOOKUP($B75,Data!$A$8:$DX$107,64+E$1,FALSE)),"")</f>
        <v/>
      </c>
      <c r="F75" s="12" t="str">
        <f>IFERROR(IF($A75="","",VLOOKUP($B75,Data!$A$8:$DX$107,64+F$1,FALSE)),"")</f>
        <v/>
      </c>
      <c r="G75" s="12" t="str">
        <f>IFERROR(IF($A75="","",VLOOKUP($B75,Data!$A$8:$DX$107,64+G$1,FALSE)),"")</f>
        <v/>
      </c>
      <c r="H75" s="12" t="str">
        <f>IFERROR(IF($A75="","",VLOOKUP($B75,Data!$A$8:$DX$107,64+H$1,FALSE)),"")</f>
        <v/>
      </c>
      <c r="I75" s="12" t="str">
        <f>IFERROR(IF($A75="","",VLOOKUP($B75,Data!$A$8:$DX$107,64+I$1,FALSE)),"")</f>
        <v/>
      </c>
      <c r="J75" s="12" t="str">
        <f>IFERROR(IF($A75="","",VLOOKUP($B75,Data!$A$8:$DX$107,64+J$1,FALSE)),"")</f>
        <v/>
      </c>
      <c r="K75" s="12" t="str">
        <f>IFERROR(IF($A75="","",VLOOKUP($B75,Data!$A$8:$DX$107,64+K$1,FALSE)),"")</f>
        <v/>
      </c>
      <c r="L75" s="12" t="str">
        <f>IFERROR(IF($A75="","",VLOOKUP($B75,Data!$A$8:$DX$107,64+L$1,FALSE)),"")</f>
        <v/>
      </c>
      <c r="M75" s="12" t="str">
        <f>IFERROR(IF($A75="","",VLOOKUP($B75,Data!$A$8:$DX$107,64+M$1,FALSE)),"")</f>
        <v/>
      </c>
      <c r="N75" s="12" t="str">
        <f>IFERROR(IF($A75="","",VLOOKUP($B75,Data!$A$8:$DX$107,64+N$1,FALSE)),"")</f>
        <v/>
      </c>
      <c r="O75" s="12" t="str">
        <f>IFERROR(IF($A75="","",VLOOKUP($B75,Data!$A$8:$DX$107,64+O$1,FALSE)),"")</f>
        <v/>
      </c>
      <c r="P75" s="12" t="str">
        <f>IFERROR(IF($A75="","",VLOOKUP($B75,Data!$A$8:$DX$107,64+P$1,FALSE)),"")</f>
        <v/>
      </c>
      <c r="Q75" s="12" t="str">
        <f>IFERROR(IF($A75="","",VLOOKUP($B75,Data!$A$8:$DX$107,64+Q$1,FALSE)),"")</f>
        <v/>
      </c>
      <c r="R75" s="12" t="str">
        <f>IFERROR(IF($A75="","",VLOOKUP($B75,Data!$A$8:$DX$107,64+R$1,FALSE)),"")</f>
        <v/>
      </c>
      <c r="S75" s="12" t="str">
        <f>IFERROR(IF($A75="","",VLOOKUP($B75,Data!$A$8:$DX$107,64+S$1,FALSE)),"")</f>
        <v/>
      </c>
      <c r="T75" s="12" t="str">
        <f>IFERROR(IF($A75="","",VLOOKUP($B75,Data!$A$8:$DX$107,64+T$1,FALSE)),"")</f>
        <v/>
      </c>
      <c r="U75" s="12" t="str">
        <f>IFERROR(IF($A75="","",VLOOKUP($B75,Data!$A$8:$DX$107,64+U$1,FALSE)),"")</f>
        <v/>
      </c>
      <c r="V75" s="12" t="str">
        <f>IFERROR(IF($A75="","",VLOOKUP($B75,Data!$A$8:$DX$107,64+V$1,FALSE)),"")</f>
        <v/>
      </c>
      <c r="W75" s="12" t="str">
        <f>IFERROR(IF($A75="","",VLOOKUP($B75,Data!$A$8:$DX$107,64+W$1,FALSE)),"")</f>
        <v/>
      </c>
      <c r="X75" s="12" t="str">
        <f>IFERROR(IF($A75="","",VLOOKUP($B75,Data!$A$8:$DX$107,64+X$1,FALSE)),"")</f>
        <v/>
      </c>
      <c r="Y75" s="12" t="str">
        <f>IFERROR(IF($A75="","",VLOOKUP($B75,Data!$A$8:$DX$107,64+Y$1,FALSE)),"")</f>
        <v/>
      </c>
      <c r="Z75" s="12" t="str">
        <f>IFERROR(IF($A75="","",VLOOKUP($B75,Data!$A$8:$DX$107,64+Z$1,FALSE)),"")</f>
        <v/>
      </c>
      <c r="AA75" s="12" t="str">
        <f>IFERROR(IF($A75="","",VLOOKUP($B75,Data!$A$8:$DX$107,64+AA$1,FALSE)),"")</f>
        <v/>
      </c>
      <c r="AB75" s="12" t="str">
        <f>IFERROR(IF($A75="","",VLOOKUP($B75,Data!$A$8:$DX$107,64+AB$1,FALSE)),"")</f>
        <v/>
      </c>
      <c r="AC75" s="12" t="str">
        <f>IFERROR(IF($A75="","",VLOOKUP($B75,Data!$A$8:$DX$107,64+AC$1,FALSE)),"")</f>
        <v/>
      </c>
      <c r="AD75" s="12" t="str">
        <f>IFERROR(IF($A75="","",VLOOKUP($B75,Data!$A$8:$DX$107,64+AD$1,FALSE)),"")</f>
        <v/>
      </c>
      <c r="AE75" s="12" t="str">
        <f>IFERROR(IF($A75="","",VLOOKUP($B75,Data!$A$8:$DX$107,64+AE$1,FALSE)),"")</f>
        <v/>
      </c>
      <c r="AF75" s="12" t="str">
        <f>IFERROR(IF($A75="","",VLOOKUP($B75,Data!$A$8:$DX$107,64+AF$1,FALSE)),"")</f>
        <v/>
      </c>
      <c r="AG75" s="12" t="str">
        <f>IFERROR(IF($A75="","",VLOOKUP($B75,Data!$A$8:$DX$107,64+AG$1,FALSE)),"")</f>
        <v/>
      </c>
      <c r="AH75" s="12" t="str">
        <f>IFERROR(IF($A75="","",VLOOKUP($B75,Data!$A$8:$DX$107,64+AH$1,FALSE)),"")</f>
        <v/>
      </c>
      <c r="AI75" s="12" t="str">
        <f>IFERROR(IF($A75="","",VLOOKUP($B75,Data!$A$8:$DX$107,64+AI$1,FALSE)),"")</f>
        <v/>
      </c>
      <c r="AJ75" s="12" t="str">
        <f>IFERROR(IF($A75="","",VLOOKUP($B75,Data!$A$8:$DX$107,64+AJ$1,FALSE)),"")</f>
        <v/>
      </c>
      <c r="AK75" s="12" t="str">
        <f>IFERROR(IF($A75="","",VLOOKUP($B75,Data!$A$8:$DX$107,64+AK$1,FALSE)),"")</f>
        <v/>
      </c>
      <c r="AL75" s="12" t="str">
        <f>IFERROR(IF($A75="","",VLOOKUP($B75,Data!$A$8:$DX$107,64+AL$1,FALSE)),"")</f>
        <v/>
      </c>
      <c r="AM75" s="12" t="str">
        <f>IFERROR(IF($A75="","",VLOOKUP($B75,Data!$A$8:$DX$107,64+AM$1,FALSE)),"")</f>
        <v/>
      </c>
      <c r="AN75" s="12" t="str">
        <f>IFERROR(IF($A75="","",VLOOKUP($B75,Data!$A$8:$DX$107,64+AN$1,FALSE)),"")</f>
        <v/>
      </c>
      <c r="AO75" s="12" t="str">
        <f>IFERROR(IF($A75="","",VLOOKUP($B75,Data!$A$8:$DX$107,64+AO$1,FALSE)),"")</f>
        <v/>
      </c>
      <c r="AP75" s="12" t="str">
        <f>IFERROR(IF($A75="","",VLOOKUP($B75,Data!$A$8:$DX$107,64+AP$1,FALSE)),"")</f>
        <v/>
      </c>
      <c r="AQ75" s="12" t="str">
        <f>IFERROR(IF($A75="","",VLOOKUP($B75,Data!$A$8:$DX$107,64+AQ$1,FALSE)),"")</f>
        <v/>
      </c>
      <c r="AR75" s="12" t="str">
        <f>IFERROR(IF($A75="","",VLOOKUP($B75,Data!$A$8:$DX$107,64+AR$1,FALSE)),"")</f>
        <v/>
      </c>
      <c r="AS75" s="12" t="str">
        <f>IFERROR(IF($A75="","",VLOOKUP($B75,Data!$A$8:$DX$107,64+AS$1,FALSE)),"")</f>
        <v/>
      </c>
      <c r="AT75" s="12" t="str">
        <f>IFERROR(IF($A75="","",VLOOKUP($B75,Data!$A$8:$DX$107,64+AT$1,FALSE)),"")</f>
        <v/>
      </c>
      <c r="AU75" s="12" t="str">
        <f>IFERROR(IF($A75="","",VLOOKUP($B75,Data!$A$8:$DX$107,64+AU$1,FALSE)),"")</f>
        <v/>
      </c>
      <c r="AV75" s="12" t="str">
        <f>IFERROR(IF($A75="","",VLOOKUP($B75,Data!$A$8:$DX$107,64+AV$1,FALSE)),"")</f>
        <v/>
      </c>
      <c r="AW75" s="12" t="str">
        <f>IFERROR(IF($A75="","",VLOOKUP($B75,Data!$A$8:$DX$107,64+AW$1,FALSE)),"")</f>
        <v/>
      </c>
      <c r="AX75" s="12" t="str">
        <f>IFERROR(IF($A75="","",VLOOKUP($B75,Data!$A$8:$DX$107,64+AX$1,FALSE)),"")</f>
        <v/>
      </c>
      <c r="AY75" s="12" t="str">
        <f>IFERROR(IF($A75="","",VLOOKUP($B75,Data!$A$8:$DX$107,64+AY$1,FALSE)),"")</f>
        <v/>
      </c>
      <c r="AZ75" s="12" t="str">
        <f>IFERROR(IF($A75="","",VLOOKUP($B75,Data!$A$8:$DX$107,64+AZ$1,FALSE)),"")</f>
        <v/>
      </c>
      <c r="BA75" s="12" t="str">
        <f>IFERROR(IF($A75="","",VLOOKUP($B75,Data!$A$8:$DX$107,64+BA$1,FALSE)),"")</f>
        <v/>
      </c>
      <c r="BB75" s="12" t="str">
        <f>IFERROR(IF($A75="","",VLOOKUP($B75,Data!$A$8:$DX$107,64+BB$1,FALSE)),"")</f>
        <v/>
      </c>
      <c r="BC75" s="12" t="str">
        <f>IFERROR(IF($A75="","",VLOOKUP($B75,Data!$A$8:$DX$107,64+BC$1,FALSE)),"")</f>
        <v/>
      </c>
      <c r="BD75" s="12" t="str">
        <f>IFERROR(IF($A75="","",VLOOKUP($B75,Data!$A$8:$DX$107,64+BD$1,FALSE)),"")</f>
        <v/>
      </c>
      <c r="BE75" s="12" t="str">
        <f>IFERROR(IF($A75="","",VLOOKUP($B75,Data!$A$8:$DX$107,64+BE$1,FALSE)),"")</f>
        <v/>
      </c>
      <c r="BF75" s="12" t="str">
        <f>IFERROR(IF($A75="","",VLOOKUP($B75,Data!$A$8:$DX$107,64+BF$1,FALSE)),"")</f>
        <v/>
      </c>
      <c r="BG75" s="12" t="str">
        <f>IFERROR(IF($A75="","",VLOOKUP($B75,Data!$A$8:$DX$107,64+BG$1,FALSE)),"")</f>
        <v/>
      </c>
      <c r="BH75" s="12" t="str">
        <f>IFERROR(IF($A75="","",VLOOKUP($B75,Data!$A$8:$DX$107,64+BH$1,FALSE)),"")</f>
        <v/>
      </c>
      <c r="BI75" s="12" t="str">
        <f>IFERROR(IF($A75="","",VLOOKUP($B75,Data!$A$8:$DX$107,64+BI$1,FALSE)),"")</f>
        <v/>
      </c>
      <c r="BJ75" s="12" t="str">
        <f>IFERROR(IF($A75="","",VLOOKUP($B75,Data!$A$8:$DX$107,64+BJ$1,FALSE)),"")</f>
        <v/>
      </c>
      <c r="BK75" s="12" t="str">
        <f>IFERROR(IF($A75="","",VLOOKUP($B75,Data!$A$8:$DX$107,64+BK$1,FALSE)),"")</f>
        <v/>
      </c>
      <c r="BL75" s="12" t="str">
        <f>IFERROR(IF($A75="","",VLOOKUP($B75,Data!$A$8:$DX$107,125,FALSE)),"")</f>
        <v/>
      </c>
      <c r="BM75" s="12" t="str">
        <f>IFERROR(IF($A75="","",VLOOKUP($B75,Data!$A$8:$DX$107,126,FALSE)),"")</f>
        <v/>
      </c>
      <c r="BN75" s="31" t="str">
        <f>IFERROR(IF($A75="","",VLOOKUP($B75,Data!$A$8:$DX$107,127,FALSE)),"")</f>
        <v/>
      </c>
      <c r="BO75" s="12" t="str">
        <f>IF(A75="","",IF(B75&lt;=Registrasi!$E$7/2,"Atas",IF(B75&gt;(Registrasi!$E$7+1)/2,"Bawah","Tengah")))</f>
        <v/>
      </c>
      <c r="BP75" s="12" t="str">
        <f t="shared" si="124"/>
        <v/>
      </c>
      <c r="BQ75" s="12" t="str">
        <f t="shared" si="125"/>
        <v/>
      </c>
      <c r="BR75" s="12" t="str">
        <f t="shared" si="126"/>
        <v/>
      </c>
      <c r="BS75" s="12" t="str">
        <f t="shared" si="127"/>
        <v/>
      </c>
      <c r="BT75" s="12" t="str">
        <f t="shared" si="128"/>
        <v/>
      </c>
      <c r="BU75" s="12" t="str">
        <f t="shared" si="129"/>
        <v/>
      </c>
      <c r="BV75" s="12" t="str">
        <f t="shared" si="130"/>
        <v/>
      </c>
      <c r="BW75" s="12" t="str">
        <f t="shared" si="131"/>
        <v/>
      </c>
      <c r="BX75" s="12" t="str">
        <f t="shared" si="132"/>
        <v/>
      </c>
      <c r="BY75" s="12" t="str">
        <f t="shared" si="133"/>
        <v/>
      </c>
      <c r="BZ75" s="12" t="str">
        <f t="shared" si="134"/>
        <v/>
      </c>
      <c r="CA75" s="12" t="str">
        <f t="shared" si="135"/>
        <v/>
      </c>
      <c r="CB75" s="12" t="str">
        <f t="shared" si="136"/>
        <v/>
      </c>
      <c r="CC75" s="12" t="str">
        <f t="shared" si="137"/>
        <v/>
      </c>
      <c r="CD75" s="12" t="str">
        <f t="shared" si="138"/>
        <v/>
      </c>
      <c r="CE75" s="12" t="str">
        <f t="shared" si="139"/>
        <v/>
      </c>
      <c r="CF75" s="12" t="str">
        <f t="shared" si="140"/>
        <v/>
      </c>
      <c r="CG75" s="12" t="str">
        <f t="shared" si="141"/>
        <v/>
      </c>
      <c r="CH75" s="12" t="str">
        <f t="shared" si="142"/>
        <v/>
      </c>
      <c r="CI75" s="12" t="str">
        <f t="shared" si="143"/>
        <v/>
      </c>
      <c r="CJ75" s="12" t="str">
        <f t="shared" si="144"/>
        <v/>
      </c>
      <c r="CK75" s="12" t="str">
        <f t="shared" si="145"/>
        <v/>
      </c>
      <c r="CL75" s="12" t="str">
        <f t="shared" si="146"/>
        <v/>
      </c>
      <c r="CM75" s="12" t="str">
        <f t="shared" si="147"/>
        <v/>
      </c>
      <c r="CN75" s="12" t="str">
        <f t="shared" si="148"/>
        <v/>
      </c>
      <c r="CO75" s="12" t="str">
        <f t="shared" si="149"/>
        <v/>
      </c>
      <c r="CP75" s="12" t="str">
        <f t="shared" si="150"/>
        <v/>
      </c>
      <c r="CQ75" s="12" t="str">
        <f t="shared" si="151"/>
        <v/>
      </c>
      <c r="CR75" s="12" t="str">
        <f t="shared" si="152"/>
        <v/>
      </c>
      <c r="CS75" s="12" t="str">
        <f t="shared" si="153"/>
        <v/>
      </c>
      <c r="CT75" s="12" t="str">
        <f t="shared" si="154"/>
        <v/>
      </c>
      <c r="CU75" s="12" t="str">
        <f t="shared" si="155"/>
        <v/>
      </c>
      <c r="CV75" s="12" t="str">
        <f t="shared" si="156"/>
        <v/>
      </c>
      <c r="CW75" s="12" t="str">
        <f t="shared" si="157"/>
        <v/>
      </c>
      <c r="CX75" s="12" t="str">
        <f t="shared" si="158"/>
        <v/>
      </c>
      <c r="CY75" s="12" t="str">
        <f t="shared" si="159"/>
        <v/>
      </c>
      <c r="CZ75" s="12" t="str">
        <f t="shared" si="160"/>
        <v/>
      </c>
      <c r="DA75" s="12" t="str">
        <f t="shared" si="161"/>
        <v/>
      </c>
      <c r="DB75" s="12" t="str">
        <f t="shared" si="162"/>
        <v/>
      </c>
      <c r="DC75" s="12" t="str">
        <f t="shared" si="163"/>
        <v/>
      </c>
      <c r="DD75" s="12" t="str">
        <f t="shared" si="164"/>
        <v/>
      </c>
      <c r="DE75" s="12" t="str">
        <f t="shared" si="165"/>
        <v/>
      </c>
      <c r="DF75" s="12" t="str">
        <f t="shared" si="166"/>
        <v/>
      </c>
      <c r="DG75" s="12" t="str">
        <f t="shared" si="167"/>
        <v/>
      </c>
      <c r="DH75" s="12" t="str">
        <f t="shared" si="168"/>
        <v/>
      </c>
      <c r="DI75" s="12" t="str">
        <f t="shared" si="169"/>
        <v/>
      </c>
      <c r="DJ75" s="12" t="str">
        <f t="shared" si="170"/>
        <v/>
      </c>
      <c r="DK75" s="12" t="str">
        <f t="shared" si="171"/>
        <v/>
      </c>
      <c r="DL75" s="12" t="str">
        <f t="shared" si="172"/>
        <v/>
      </c>
      <c r="DM75" s="12" t="str">
        <f t="shared" si="173"/>
        <v/>
      </c>
      <c r="DN75" s="12" t="str">
        <f t="shared" si="174"/>
        <v/>
      </c>
      <c r="DO75" s="12" t="str">
        <f t="shared" si="175"/>
        <v/>
      </c>
      <c r="DP75" s="12" t="str">
        <f t="shared" si="176"/>
        <v/>
      </c>
      <c r="DQ75" s="12" t="str">
        <f t="shared" si="177"/>
        <v/>
      </c>
      <c r="DR75" s="12" t="str">
        <f t="shared" si="178"/>
        <v/>
      </c>
      <c r="DS75" s="12" t="str">
        <f t="shared" si="179"/>
        <v/>
      </c>
      <c r="DT75" s="12" t="str">
        <f t="shared" si="180"/>
        <v/>
      </c>
      <c r="DU75" s="12" t="str">
        <f t="shared" si="181"/>
        <v/>
      </c>
      <c r="DV75" s="12" t="str">
        <f t="shared" si="182"/>
        <v/>
      </c>
      <c r="DW75" s="12" t="str">
        <f t="shared" si="183"/>
        <v/>
      </c>
      <c r="DX75" s="12" t="str">
        <f t="shared" si="184"/>
        <v/>
      </c>
      <c r="DY75" s="12" t="str">
        <f t="shared" si="185"/>
        <v/>
      </c>
      <c r="DZ75" s="12" t="str">
        <f t="shared" si="186"/>
        <v/>
      </c>
      <c r="EA75" s="12" t="str">
        <f t="shared" si="187"/>
        <v/>
      </c>
      <c r="EB75" s="12" t="str">
        <f t="shared" si="188"/>
        <v/>
      </c>
      <c r="EC75" s="12" t="str">
        <f t="shared" si="189"/>
        <v/>
      </c>
      <c r="ED75" s="12" t="str">
        <f t="shared" si="190"/>
        <v/>
      </c>
      <c r="EE75" s="12" t="str">
        <f t="shared" si="191"/>
        <v/>
      </c>
      <c r="EF75" s="12" t="str">
        <f t="shared" si="192"/>
        <v/>
      </c>
      <c r="EG75" s="12" t="str">
        <f t="shared" si="193"/>
        <v/>
      </c>
      <c r="EH75" s="12" t="str">
        <f t="shared" si="194"/>
        <v/>
      </c>
      <c r="EI75" s="12" t="str">
        <f t="shared" si="195"/>
        <v/>
      </c>
      <c r="EJ75" s="12" t="str">
        <f t="shared" si="196"/>
        <v/>
      </c>
      <c r="EK75" s="12" t="str">
        <f t="shared" si="197"/>
        <v/>
      </c>
      <c r="EL75" s="12" t="str">
        <f t="shared" si="198"/>
        <v/>
      </c>
      <c r="EM75" s="12" t="str">
        <f t="shared" si="199"/>
        <v/>
      </c>
      <c r="EN75" s="12" t="str">
        <f t="shared" si="200"/>
        <v/>
      </c>
      <c r="EO75" s="12" t="str">
        <f t="shared" si="201"/>
        <v/>
      </c>
      <c r="EP75" s="12" t="str">
        <f t="shared" si="202"/>
        <v/>
      </c>
      <c r="EQ75" s="12" t="str">
        <f t="shared" si="203"/>
        <v/>
      </c>
      <c r="ER75" s="12" t="str">
        <f t="shared" si="204"/>
        <v/>
      </c>
      <c r="ES75" s="12" t="str">
        <f t="shared" si="205"/>
        <v/>
      </c>
      <c r="ET75" s="12" t="str">
        <f t="shared" si="206"/>
        <v/>
      </c>
      <c r="EU75" s="12" t="str">
        <f t="shared" si="207"/>
        <v/>
      </c>
      <c r="EV75" s="12" t="str">
        <f t="shared" si="208"/>
        <v/>
      </c>
      <c r="EW75" s="12" t="str">
        <f t="shared" si="209"/>
        <v/>
      </c>
      <c r="EX75" s="12" t="str">
        <f t="shared" si="210"/>
        <v/>
      </c>
      <c r="EY75" s="12" t="str">
        <f t="shared" si="211"/>
        <v/>
      </c>
      <c r="EZ75" s="12" t="str">
        <f t="shared" si="212"/>
        <v/>
      </c>
      <c r="FA75" s="12" t="str">
        <f t="shared" si="213"/>
        <v/>
      </c>
      <c r="FB75" s="12" t="str">
        <f t="shared" si="214"/>
        <v/>
      </c>
      <c r="FC75" s="12" t="str">
        <f t="shared" si="215"/>
        <v/>
      </c>
      <c r="FD75" s="12" t="str">
        <f t="shared" si="216"/>
        <v/>
      </c>
      <c r="FE75" s="12" t="str">
        <f t="shared" si="217"/>
        <v/>
      </c>
      <c r="FF75" s="12" t="str">
        <f t="shared" si="218"/>
        <v/>
      </c>
      <c r="FG75" s="12" t="str">
        <f t="shared" si="219"/>
        <v/>
      </c>
      <c r="FH75" s="12" t="str">
        <f t="shared" si="220"/>
        <v/>
      </c>
      <c r="FI75" s="12" t="str">
        <f t="shared" si="221"/>
        <v/>
      </c>
      <c r="FJ75" s="12" t="str">
        <f t="shared" si="222"/>
        <v/>
      </c>
      <c r="FK75" s="12" t="str">
        <f t="shared" si="223"/>
        <v/>
      </c>
      <c r="FL75" s="12" t="str">
        <f t="shared" si="224"/>
        <v/>
      </c>
      <c r="FM75" s="12" t="str">
        <f t="shared" si="225"/>
        <v/>
      </c>
      <c r="FN75" s="12" t="str">
        <f t="shared" si="226"/>
        <v/>
      </c>
      <c r="FO75" s="12" t="str">
        <f t="shared" si="227"/>
        <v/>
      </c>
      <c r="FP75" s="12" t="str">
        <f t="shared" si="228"/>
        <v/>
      </c>
      <c r="FQ75" s="12" t="str">
        <f t="shared" si="229"/>
        <v/>
      </c>
      <c r="FR75" s="12" t="str">
        <f t="shared" si="230"/>
        <v/>
      </c>
      <c r="FS75" s="12" t="str">
        <f t="shared" si="231"/>
        <v/>
      </c>
      <c r="FT75" s="12" t="str">
        <f t="shared" si="232"/>
        <v/>
      </c>
      <c r="FU75" s="12" t="str">
        <f t="shared" si="233"/>
        <v/>
      </c>
      <c r="FV75" s="12" t="str">
        <f t="shared" si="234"/>
        <v/>
      </c>
      <c r="FW75" s="12" t="str">
        <f t="shared" si="235"/>
        <v/>
      </c>
      <c r="FX75" s="12" t="str">
        <f t="shared" si="236"/>
        <v/>
      </c>
      <c r="FY75" s="12" t="str">
        <f t="shared" si="237"/>
        <v/>
      </c>
      <c r="FZ75" s="12" t="str">
        <f t="shared" si="238"/>
        <v/>
      </c>
      <c r="GA75" s="12" t="str">
        <f t="shared" si="239"/>
        <v/>
      </c>
      <c r="GB75" s="12" t="str">
        <f t="shared" si="240"/>
        <v/>
      </c>
      <c r="GC75" s="12" t="str">
        <f t="shared" si="241"/>
        <v/>
      </c>
      <c r="GD75" s="12" t="str">
        <f t="shared" si="242"/>
        <v/>
      </c>
      <c r="GE75" s="12" t="str">
        <f t="shared" si="243"/>
        <v/>
      </c>
    </row>
    <row r="76" spans="1:187" x14ac:dyDescent="0.25">
      <c r="A76" t="str">
        <f>Data!B82</f>
        <v/>
      </c>
      <c r="B76" s="12" t="str">
        <f t="shared" si="123"/>
        <v/>
      </c>
      <c r="C76" s="12" t="str">
        <f>IFERROR(IF(Data!B82="","",VLOOKUP(B76,Data!$A$8:$DX$107,3,FALSE)),"")</f>
        <v/>
      </c>
      <c r="D76" s="12" t="str">
        <f>IFERROR(IF($A76="","",VLOOKUP($B76,Data!$A$8:$DX$107,64+D$1,FALSE)),"")</f>
        <v/>
      </c>
      <c r="E76" s="12" t="str">
        <f>IFERROR(IF($A76="","",VLOOKUP($B76,Data!$A$8:$DX$107,64+E$1,FALSE)),"")</f>
        <v/>
      </c>
      <c r="F76" s="12" t="str">
        <f>IFERROR(IF($A76="","",VLOOKUP($B76,Data!$A$8:$DX$107,64+F$1,FALSE)),"")</f>
        <v/>
      </c>
      <c r="G76" s="12" t="str">
        <f>IFERROR(IF($A76="","",VLOOKUP($B76,Data!$A$8:$DX$107,64+G$1,FALSE)),"")</f>
        <v/>
      </c>
      <c r="H76" s="12" t="str">
        <f>IFERROR(IF($A76="","",VLOOKUP($B76,Data!$A$8:$DX$107,64+H$1,FALSE)),"")</f>
        <v/>
      </c>
      <c r="I76" s="12" t="str">
        <f>IFERROR(IF($A76="","",VLOOKUP($B76,Data!$A$8:$DX$107,64+I$1,FALSE)),"")</f>
        <v/>
      </c>
      <c r="J76" s="12" t="str">
        <f>IFERROR(IF($A76="","",VLOOKUP($B76,Data!$A$8:$DX$107,64+J$1,FALSE)),"")</f>
        <v/>
      </c>
      <c r="K76" s="12" t="str">
        <f>IFERROR(IF($A76="","",VLOOKUP($B76,Data!$A$8:$DX$107,64+K$1,FALSE)),"")</f>
        <v/>
      </c>
      <c r="L76" s="12" t="str">
        <f>IFERROR(IF($A76="","",VLOOKUP($B76,Data!$A$8:$DX$107,64+L$1,FALSE)),"")</f>
        <v/>
      </c>
      <c r="M76" s="12" t="str">
        <f>IFERROR(IF($A76="","",VLOOKUP($B76,Data!$A$8:$DX$107,64+M$1,FALSE)),"")</f>
        <v/>
      </c>
      <c r="N76" s="12" t="str">
        <f>IFERROR(IF($A76="","",VLOOKUP($B76,Data!$A$8:$DX$107,64+N$1,FALSE)),"")</f>
        <v/>
      </c>
      <c r="O76" s="12" t="str">
        <f>IFERROR(IF($A76="","",VLOOKUP($B76,Data!$A$8:$DX$107,64+O$1,FALSE)),"")</f>
        <v/>
      </c>
      <c r="P76" s="12" t="str">
        <f>IFERROR(IF($A76="","",VLOOKUP($B76,Data!$A$8:$DX$107,64+P$1,FALSE)),"")</f>
        <v/>
      </c>
      <c r="Q76" s="12" t="str">
        <f>IFERROR(IF($A76="","",VLOOKUP($B76,Data!$A$8:$DX$107,64+Q$1,FALSE)),"")</f>
        <v/>
      </c>
      <c r="R76" s="12" t="str">
        <f>IFERROR(IF($A76="","",VLOOKUP($B76,Data!$A$8:$DX$107,64+R$1,FALSE)),"")</f>
        <v/>
      </c>
      <c r="S76" s="12" t="str">
        <f>IFERROR(IF($A76="","",VLOOKUP($B76,Data!$A$8:$DX$107,64+S$1,FALSE)),"")</f>
        <v/>
      </c>
      <c r="T76" s="12" t="str">
        <f>IFERROR(IF($A76="","",VLOOKUP($B76,Data!$A$8:$DX$107,64+T$1,FALSE)),"")</f>
        <v/>
      </c>
      <c r="U76" s="12" t="str">
        <f>IFERROR(IF($A76="","",VLOOKUP($B76,Data!$A$8:$DX$107,64+U$1,FALSE)),"")</f>
        <v/>
      </c>
      <c r="V76" s="12" t="str">
        <f>IFERROR(IF($A76="","",VLOOKUP($B76,Data!$A$8:$DX$107,64+V$1,FALSE)),"")</f>
        <v/>
      </c>
      <c r="W76" s="12" t="str">
        <f>IFERROR(IF($A76="","",VLOOKUP($B76,Data!$A$8:$DX$107,64+W$1,FALSE)),"")</f>
        <v/>
      </c>
      <c r="X76" s="12" t="str">
        <f>IFERROR(IF($A76="","",VLOOKUP($B76,Data!$A$8:$DX$107,64+X$1,FALSE)),"")</f>
        <v/>
      </c>
      <c r="Y76" s="12" t="str">
        <f>IFERROR(IF($A76="","",VLOOKUP($B76,Data!$A$8:$DX$107,64+Y$1,FALSE)),"")</f>
        <v/>
      </c>
      <c r="Z76" s="12" t="str">
        <f>IFERROR(IF($A76="","",VLOOKUP($B76,Data!$A$8:$DX$107,64+Z$1,FALSE)),"")</f>
        <v/>
      </c>
      <c r="AA76" s="12" t="str">
        <f>IFERROR(IF($A76="","",VLOOKUP($B76,Data!$A$8:$DX$107,64+AA$1,FALSE)),"")</f>
        <v/>
      </c>
      <c r="AB76" s="12" t="str">
        <f>IFERROR(IF($A76="","",VLOOKUP($B76,Data!$A$8:$DX$107,64+AB$1,FALSE)),"")</f>
        <v/>
      </c>
      <c r="AC76" s="12" t="str">
        <f>IFERROR(IF($A76="","",VLOOKUP($B76,Data!$A$8:$DX$107,64+AC$1,FALSE)),"")</f>
        <v/>
      </c>
      <c r="AD76" s="12" t="str">
        <f>IFERROR(IF($A76="","",VLOOKUP($B76,Data!$A$8:$DX$107,64+AD$1,FALSE)),"")</f>
        <v/>
      </c>
      <c r="AE76" s="12" t="str">
        <f>IFERROR(IF($A76="","",VLOOKUP($B76,Data!$A$8:$DX$107,64+AE$1,FALSE)),"")</f>
        <v/>
      </c>
      <c r="AF76" s="12" t="str">
        <f>IFERROR(IF($A76="","",VLOOKUP($B76,Data!$A$8:$DX$107,64+AF$1,FALSE)),"")</f>
        <v/>
      </c>
      <c r="AG76" s="12" t="str">
        <f>IFERROR(IF($A76="","",VLOOKUP($B76,Data!$A$8:$DX$107,64+AG$1,FALSE)),"")</f>
        <v/>
      </c>
      <c r="AH76" s="12" t="str">
        <f>IFERROR(IF($A76="","",VLOOKUP($B76,Data!$A$8:$DX$107,64+AH$1,FALSE)),"")</f>
        <v/>
      </c>
      <c r="AI76" s="12" t="str">
        <f>IFERROR(IF($A76="","",VLOOKUP($B76,Data!$A$8:$DX$107,64+AI$1,FALSE)),"")</f>
        <v/>
      </c>
      <c r="AJ76" s="12" t="str">
        <f>IFERROR(IF($A76="","",VLOOKUP($B76,Data!$A$8:$DX$107,64+AJ$1,FALSE)),"")</f>
        <v/>
      </c>
      <c r="AK76" s="12" t="str">
        <f>IFERROR(IF($A76="","",VLOOKUP($B76,Data!$A$8:$DX$107,64+AK$1,FALSE)),"")</f>
        <v/>
      </c>
      <c r="AL76" s="12" t="str">
        <f>IFERROR(IF($A76="","",VLOOKUP($B76,Data!$A$8:$DX$107,64+AL$1,FALSE)),"")</f>
        <v/>
      </c>
      <c r="AM76" s="12" t="str">
        <f>IFERROR(IF($A76="","",VLOOKUP($B76,Data!$A$8:$DX$107,64+AM$1,FALSE)),"")</f>
        <v/>
      </c>
      <c r="AN76" s="12" t="str">
        <f>IFERROR(IF($A76="","",VLOOKUP($B76,Data!$A$8:$DX$107,64+AN$1,FALSE)),"")</f>
        <v/>
      </c>
      <c r="AO76" s="12" t="str">
        <f>IFERROR(IF($A76="","",VLOOKUP($B76,Data!$A$8:$DX$107,64+AO$1,FALSE)),"")</f>
        <v/>
      </c>
      <c r="AP76" s="12" t="str">
        <f>IFERROR(IF($A76="","",VLOOKUP($B76,Data!$A$8:$DX$107,64+AP$1,FALSE)),"")</f>
        <v/>
      </c>
      <c r="AQ76" s="12" t="str">
        <f>IFERROR(IF($A76="","",VLOOKUP($B76,Data!$A$8:$DX$107,64+AQ$1,FALSE)),"")</f>
        <v/>
      </c>
      <c r="AR76" s="12" t="str">
        <f>IFERROR(IF($A76="","",VLOOKUP($B76,Data!$A$8:$DX$107,64+AR$1,FALSE)),"")</f>
        <v/>
      </c>
      <c r="AS76" s="12" t="str">
        <f>IFERROR(IF($A76="","",VLOOKUP($B76,Data!$A$8:$DX$107,64+AS$1,FALSE)),"")</f>
        <v/>
      </c>
      <c r="AT76" s="12" t="str">
        <f>IFERROR(IF($A76="","",VLOOKUP($B76,Data!$A$8:$DX$107,64+AT$1,FALSE)),"")</f>
        <v/>
      </c>
      <c r="AU76" s="12" t="str">
        <f>IFERROR(IF($A76="","",VLOOKUP($B76,Data!$A$8:$DX$107,64+AU$1,FALSE)),"")</f>
        <v/>
      </c>
      <c r="AV76" s="12" t="str">
        <f>IFERROR(IF($A76="","",VLOOKUP($B76,Data!$A$8:$DX$107,64+AV$1,FALSE)),"")</f>
        <v/>
      </c>
      <c r="AW76" s="12" t="str">
        <f>IFERROR(IF($A76="","",VLOOKUP($B76,Data!$A$8:$DX$107,64+AW$1,FALSE)),"")</f>
        <v/>
      </c>
      <c r="AX76" s="12" t="str">
        <f>IFERROR(IF($A76="","",VLOOKUP($B76,Data!$A$8:$DX$107,64+AX$1,FALSE)),"")</f>
        <v/>
      </c>
      <c r="AY76" s="12" t="str">
        <f>IFERROR(IF($A76="","",VLOOKUP($B76,Data!$A$8:$DX$107,64+AY$1,FALSE)),"")</f>
        <v/>
      </c>
      <c r="AZ76" s="12" t="str">
        <f>IFERROR(IF($A76="","",VLOOKUP($B76,Data!$A$8:$DX$107,64+AZ$1,FALSE)),"")</f>
        <v/>
      </c>
      <c r="BA76" s="12" t="str">
        <f>IFERROR(IF($A76="","",VLOOKUP($B76,Data!$A$8:$DX$107,64+BA$1,FALSE)),"")</f>
        <v/>
      </c>
      <c r="BB76" s="12" t="str">
        <f>IFERROR(IF($A76="","",VLOOKUP($B76,Data!$A$8:$DX$107,64+BB$1,FALSE)),"")</f>
        <v/>
      </c>
      <c r="BC76" s="12" t="str">
        <f>IFERROR(IF($A76="","",VLOOKUP($B76,Data!$A$8:$DX$107,64+BC$1,FALSE)),"")</f>
        <v/>
      </c>
      <c r="BD76" s="12" t="str">
        <f>IFERROR(IF($A76="","",VLOOKUP($B76,Data!$A$8:$DX$107,64+BD$1,FALSE)),"")</f>
        <v/>
      </c>
      <c r="BE76" s="12" t="str">
        <f>IFERROR(IF($A76="","",VLOOKUP($B76,Data!$A$8:$DX$107,64+BE$1,FALSE)),"")</f>
        <v/>
      </c>
      <c r="BF76" s="12" t="str">
        <f>IFERROR(IF($A76="","",VLOOKUP($B76,Data!$A$8:$DX$107,64+BF$1,FALSE)),"")</f>
        <v/>
      </c>
      <c r="BG76" s="12" t="str">
        <f>IFERROR(IF($A76="","",VLOOKUP($B76,Data!$A$8:$DX$107,64+BG$1,FALSE)),"")</f>
        <v/>
      </c>
      <c r="BH76" s="12" t="str">
        <f>IFERROR(IF($A76="","",VLOOKUP($B76,Data!$A$8:$DX$107,64+BH$1,FALSE)),"")</f>
        <v/>
      </c>
      <c r="BI76" s="12" t="str">
        <f>IFERROR(IF($A76="","",VLOOKUP($B76,Data!$A$8:$DX$107,64+BI$1,FALSE)),"")</f>
        <v/>
      </c>
      <c r="BJ76" s="12" t="str">
        <f>IFERROR(IF($A76="","",VLOOKUP($B76,Data!$A$8:$DX$107,64+BJ$1,FALSE)),"")</f>
        <v/>
      </c>
      <c r="BK76" s="12" t="str">
        <f>IFERROR(IF($A76="","",VLOOKUP($B76,Data!$A$8:$DX$107,64+BK$1,FALSE)),"")</f>
        <v/>
      </c>
      <c r="BL76" s="12" t="str">
        <f>IFERROR(IF($A76="","",VLOOKUP($B76,Data!$A$8:$DX$107,125,FALSE)),"")</f>
        <v/>
      </c>
      <c r="BM76" s="12" t="str">
        <f>IFERROR(IF($A76="","",VLOOKUP($B76,Data!$A$8:$DX$107,126,FALSE)),"")</f>
        <v/>
      </c>
      <c r="BN76" s="31" t="str">
        <f>IFERROR(IF($A76="","",VLOOKUP($B76,Data!$A$8:$DX$107,127,FALSE)),"")</f>
        <v/>
      </c>
      <c r="BO76" s="12" t="str">
        <f>IF(A76="","",IF(B76&lt;=Registrasi!$E$7/2,"Atas",IF(B76&gt;(Registrasi!$E$7+1)/2,"Bawah","Tengah")))</f>
        <v/>
      </c>
      <c r="BP76" s="12" t="str">
        <f t="shared" si="124"/>
        <v/>
      </c>
      <c r="BQ76" s="12" t="str">
        <f t="shared" si="125"/>
        <v/>
      </c>
      <c r="BR76" s="12" t="str">
        <f t="shared" si="126"/>
        <v/>
      </c>
      <c r="BS76" s="12" t="str">
        <f t="shared" si="127"/>
        <v/>
      </c>
      <c r="BT76" s="12" t="str">
        <f t="shared" si="128"/>
        <v/>
      </c>
      <c r="BU76" s="12" t="str">
        <f t="shared" si="129"/>
        <v/>
      </c>
      <c r="BV76" s="12" t="str">
        <f t="shared" si="130"/>
        <v/>
      </c>
      <c r="BW76" s="12" t="str">
        <f t="shared" si="131"/>
        <v/>
      </c>
      <c r="BX76" s="12" t="str">
        <f t="shared" si="132"/>
        <v/>
      </c>
      <c r="BY76" s="12" t="str">
        <f t="shared" si="133"/>
        <v/>
      </c>
      <c r="BZ76" s="12" t="str">
        <f t="shared" si="134"/>
        <v/>
      </c>
      <c r="CA76" s="12" t="str">
        <f t="shared" si="135"/>
        <v/>
      </c>
      <c r="CB76" s="12" t="str">
        <f t="shared" si="136"/>
        <v/>
      </c>
      <c r="CC76" s="12" t="str">
        <f t="shared" si="137"/>
        <v/>
      </c>
      <c r="CD76" s="12" t="str">
        <f t="shared" si="138"/>
        <v/>
      </c>
      <c r="CE76" s="12" t="str">
        <f t="shared" si="139"/>
        <v/>
      </c>
      <c r="CF76" s="12" t="str">
        <f t="shared" si="140"/>
        <v/>
      </c>
      <c r="CG76" s="12" t="str">
        <f t="shared" si="141"/>
        <v/>
      </c>
      <c r="CH76" s="12" t="str">
        <f t="shared" si="142"/>
        <v/>
      </c>
      <c r="CI76" s="12" t="str">
        <f t="shared" si="143"/>
        <v/>
      </c>
      <c r="CJ76" s="12" t="str">
        <f t="shared" si="144"/>
        <v/>
      </c>
      <c r="CK76" s="12" t="str">
        <f t="shared" si="145"/>
        <v/>
      </c>
      <c r="CL76" s="12" t="str">
        <f t="shared" si="146"/>
        <v/>
      </c>
      <c r="CM76" s="12" t="str">
        <f t="shared" si="147"/>
        <v/>
      </c>
      <c r="CN76" s="12" t="str">
        <f t="shared" si="148"/>
        <v/>
      </c>
      <c r="CO76" s="12" t="str">
        <f t="shared" si="149"/>
        <v/>
      </c>
      <c r="CP76" s="12" t="str">
        <f t="shared" si="150"/>
        <v/>
      </c>
      <c r="CQ76" s="12" t="str">
        <f t="shared" si="151"/>
        <v/>
      </c>
      <c r="CR76" s="12" t="str">
        <f t="shared" si="152"/>
        <v/>
      </c>
      <c r="CS76" s="12" t="str">
        <f t="shared" si="153"/>
        <v/>
      </c>
      <c r="CT76" s="12" t="str">
        <f t="shared" si="154"/>
        <v/>
      </c>
      <c r="CU76" s="12" t="str">
        <f t="shared" si="155"/>
        <v/>
      </c>
      <c r="CV76" s="12" t="str">
        <f t="shared" si="156"/>
        <v/>
      </c>
      <c r="CW76" s="12" t="str">
        <f t="shared" si="157"/>
        <v/>
      </c>
      <c r="CX76" s="12" t="str">
        <f t="shared" si="158"/>
        <v/>
      </c>
      <c r="CY76" s="12" t="str">
        <f t="shared" si="159"/>
        <v/>
      </c>
      <c r="CZ76" s="12" t="str">
        <f t="shared" si="160"/>
        <v/>
      </c>
      <c r="DA76" s="12" t="str">
        <f t="shared" si="161"/>
        <v/>
      </c>
      <c r="DB76" s="12" t="str">
        <f t="shared" si="162"/>
        <v/>
      </c>
      <c r="DC76" s="12" t="str">
        <f t="shared" si="163"/>
        <v/>
      </c>
      <c r="DD76" s="12" t="str">
        <f t="shared" si="164"/>
        <v/>
      </c>
      <c r="DE76" s="12" t="str">
        <f t="shared" si="165"/>
        <v/>
      </c>
      <c r="DF76" s="12" t="str">
        <f t="shared" si="166"/>
        <v/>
      </c>
      <c r="DG76" s="12" t="str">
        <f t="shared" si="167"/>
        <v/>
      </c>
      <c r="DH76" s="12" t="str">
        <f t="shared" si="168"/>
        <v/>
      </c>
      <c r="DI76" s="12" t="str">
        <f t="shared" si="169"/>
        <v/>
      </c>
      <c r="DJ76" s="12" t="str">
        <f t="shared" si="170"/>
        <v/>
      </c>
      <c r="DK76" s="12" t="str">
        <f t="shared" si="171"/>
        <v/>
      </c>
      <c r="DL76" s="12" t="str">
        <f t="shared" si="172"/>
        <v/>
      </c>
      <c r="DM76" s="12" t="str">
        <f t="shared" si="173"/>
        <v/>
      </c>
      <c r="DN76" s="12" t="str">
        <f t="shared" si="174"/>
        <v/>
      </c>
      <c r="DO76" s="12" t="str">
        <f t="shared" si="175"/>
        <v/>
      </c>
      <c r="DP76" s="12" t="str">
        <f t="shared" si="176"/>
        <v/>
      </c>
      <c r="DQ76" s="12" t="str">
        <f t="shared" si="177"/>
        <v/>
      </c>
      <c r="DR76" s="12" t="str">
        <f t="shared" si="178"/>
        <v/>
      </c>
      <c r="DS76" s="12" t="str">
        <f t="shared" si="179"/>
        <v/>
      </c>
      <c r="DT76" s="12" t="str">
        <f t="shared" si="180"/>
        <v/>
      </c>
      <c r="DU76" s="12" t="str">
        <f t="shared" si="181"/>
        <v/>
      </c>
      <c r="DV76" s="12" t="str">
        <f t="shared" si="182"/>
        <v/>
      </c>
      <c r="DW76" s="12" t="str">
        <f t="shared" si="183"/>
        <v/>
      </c>
      <c r="DX76" s="12" t="str">
        <f t="shared" si="184"/>
        <v/>
      </c>
      <c r="DY76" s="12" t="str">
        <f t="shared" si="185"/>
        <v/>
      </c>
      <c r="DZ76" s="12" t="str">
        <f t="shared" si="186"/>
        <v/>
      </c>
      <c r="EA76" s="12" t="str">
        <f t="shared" si="187"/>
        <v/>
      </c>
      <c r="EB76" s="12" t="str">
        <f t="shared" si="188"/>
        <v/>
      </c>
      <c r="EC76" s="12" t="str">
        <f t="shared" si="189"/>
        <v/>
      </c>
      <c r="ED76" s="12" t="str">
        <f t="shared" si="190"/>
        <v/>
      </c>
      <c r="EE76" s="12" t="str">
        <f t="shared" si="191"/>
        <v/>
      </c>
      <c r="EF76" s="12" t="str">
        <f t="shared" si="192"/>
        <v/>
      </c>
      <c r="EG76" s="12" t="str">
        <f t="shared" si="193"/>
        <v/>
      </c>
      <c r="EH76" s="12" t="str">
        <f t="shared" si="194"/>
        <v/>
      </c>
      <c r="EI76" s="12" t="str">
        <f t="shared" si="195"/>
        <v/>
      </c>
      <c r="EJ76" s="12" t="str">
        <f t="shared" si="196"/>
        <v/>
      </c>
      <c r="EK76" s="12" t="str">
        <f t="shared" si="197"/>
        <v/>
      </c>
      <c r="EL76" s="12" t="str">
        <f t="shared" si="198"/>
        <v/>
      </c>
      <c r="EM76" s="12" t="str">
        <f t="shared" si="199"/>
        <v/>
      </c>
      <c r="EN76" s="12" t="str">
        <f t="shared" si="200"/>
        <v/>
      </c>
      <c r="EO76" s="12" t="str">
        <f t="shared" si="201"/>
        <v/>
      </c>
      <c r="EP76" s="12" t="str">
        <f t="shared" si="202"/>
        <v/>
      </c>
      <c r="EQ76" s="12" t="str">
        <f t="shared" si="203"/>
        <v/>
      </c>
      <c r="ER76" s="12" t="str">
        <f t="shared" si="204"/>
        <v/>
      </c>
      <c r="ES76" s="12" t="str">
        <f t="shared" si="205"/>
        <v/>
      </c>
      <c r="ET76" s="12" t="str">
        <f t="shared" si="206"/>
        <v/>
      </c>
      <c r="EU76" s="12" t="str">
        <f t="shared" si="207"/>
        <v/>
      </c>
      <c r="EV76" s="12" t="str">
        <f t="shared" si="208"/>
        <v/>
      </c>
      <c r="EW76" s="12" t="str">
        <f t="shared" si="209"/>
        <v/>
      </c>
      <c r="EX76" s="12" t="str">
        <f t="shared" si="210"/>
        <v/>
      </c>
      <c r="EY76" s="12" t="str">
        <f t="shared" si="211"/>
        <v/>
      </c>
      <c r="EZ76" s="12" t="str">
        <f t="shared" si="212"/>
        <v/>
      </c>
      <c r="FA76" s="12" t="str">
        <f t="shared" si="213"/>
        <v/>
      </c>
      <c r="FB76" s="12" t="str">
        <f t="shared" si="214"/>
        <v/>
      </c>
      <c r="FC76" s="12" t="str">
        <f t="shared" si="215"/>
        <v/>
      </c>
      <c r="FD76" s="12" t="str">
        <f t="shared" si="216"/>
        <v/>
      </c>
      <c r="FE76" s="12" t="str">
        <f t="shared" si="217"/>
        <v/>
      </c>
      <c r="FF76" s="12" t="str">
        <f t="shared" si="218"/>
        <v/>
      </c>
      <c r="FG76" s="12" t="str">
        <f t="shared" si="219"/>
        <v/>
      </c>
      <c r="FH76" s="12" t="str">
        <f t="shared" si="220"/>
        <v/>
      </c>
      <c r="FI76" s="12" t="str">
        <f t="shared" si="221"/>
        <v/>
      </c>
      <c r="FJ76" s="12" t="str">
        <f t="shared" si="222"/>
        <v/>
      </c>
      <c r="FK76" s="12" t="str">
        <f t="shared" si="223"/>
        <v/>
      </c>
      <c r="FL76" s="12" t="str">
        <f t="shared" si="224"/>
        <v/>
      </c>
      <c r="FM76" s="12" t="str">
        <f t="shared" si="225"/>
        <v/>
      </c>
      <c r="FN76" s="12" t="str">
        <f t="shared" si="226"/>
        <v/>
      </c>
      <c r="FO76" s="12" t="str">
        <f t="shared" si="227"/>
        <v/>
      </c>
      <c r="FP76" s="12" t="str">
        <f t="shared" si="228"/>
        <v/>
      </c>
      <c r="FQ76" s="12" t="str">
        <f t="shared" si="229"/>
        <v/>
      </c>
      <c r="FR76" s="12" t="str">
        <f t="shared" si="230"/>
        <v/>
      </c>
      <c r="FS76" s="12" t="str">
        <f t="shared" si="231"/>
        <v/>
      </c>
      <c r="FT76" s="12" t="str">
        <f t="shared" si="232"/>
        <v/>
      </c>
      <c r="FU76" s="12" t="str">
        <f t="shared" si="233"/>
        <v/>
      </c>
      <c r="FV76" s="12" t="str">
        <f t="shared" si="234"/>
        <v/>
      </c>
      <c r="FW76" s="12" t="str">
        <f t="shared" si="235"/>
        <v/>
      </c>
      <c r="FX76" s="12" t="str">
        <f t="shared" si="236"/>
        <v/>
      </c>
      <c r="FY76" s="12" t="str">
        <f t="shared" si="237"/>
        <v/>
      </c>
      <c r="FZ76" s="12" t="str">
        <f t="shared" si="238"/>
        <v/>
      </c>
      <c r="GA76" s="12" t="str">
        <f t="shared" si="239"/>
        <v/>
      </c>
      <c r="GB76" s="12" t="str">
        <f t="shared" si="240"/>
        <v/>
      </c>
      <c r="GC76" s="12" t="str">
        <f t="shared" si="241"/>
        <v/>
      </c>
      <c r="GD76" s="12" t="str">
        <f t="shared" si="242"/>
        <v/>
      </c>
      <c r="GE76" s="12" t="str">
        <f t="shared" si="243"/>
        <v/>
      </c>
    </row>
    <row r="77" spans="1:187" x14ac:dyDescent="0.25">
      <c r="A77" t="str">
        <f>Data!B83</f>
        <v/>
      </c>
      <c r="B77" s="12" t="str">
        <f t="shared" si="123"/>
        <v/>
      </c>
      <c r="C77" s="12" t="str">
        <f>IFERROR(IF(Data!B83="","",VLOOKUP(B77,Data!$A$8:$DX$107,3,FALSE)),"")</f>
        <v/>
      </c>
      <c r="D77" s="12" t="str">
        <f>IFERROR(IF($A77="","",VLOOKUP($B77,Data!$A$8:$DX$107,64+D$1,FALSE)),"")</f>
        <v/>
      </c>
      <c r="E77" s="12" t="str">
        <f>IFERROR(IF($A77="","",VLOOKUP($B77,Data!$A$8:$DX$107,64+E$1,FALSE)),"")</f>
        <v/>
      </c>
      <c r="F77" s="12" t="str">
        <f>IFERROR(IF($A77="","",VLOOKUP($B77,Data!$A$8:$DX$107,64+F$1,FALSE)),"")</f>
        <v/>
      </c>
      <c r="G77" s="12" t="str">
        <f>IFERROR(IF($A77="","",VLOOKUP($B77,Data!$A$8:$DX$107,64+G$1,FALSE)),"")</f>
        <v/>
      </c>
      <c r="H77" s="12" t="str">
        <f>IFERROR(IF($A77="","",VLOOKUP($B77,Data!$A$8:$DX$107,64+H$1,FALSE)),"")</f>
        <v/>
      </c>
      <c r="I77" s="12" t="str">
        <f>IFERROR(IF($A77="","",VLOOKUP($B77,Data!$A$8:$DX$107,64+I$1,FALSE)),"")</f>
        <v/>
      </c>
      <c r="J77" s="12" t="str">
        <f>IFERROR(IF($A77="","",VLOOKUP($B77,Data!$A$8:$DX$107,64+J$1,FALSE)),"")</f>
        <v/>
      </c>
      <c r="K77" s="12" t="str">
        <f>IFERROR(IF($A77="","",VLOOKUP($B77,Data!$A$8:$DX$107,64+K$1,FALSE)),"")</f>
        <v/>
      </c>
      <c r="L77" s="12" t="str">
        <f>IFERROR(IF($A77="","",VLOOKUP($B77,Data!$A$8:$DX$107,64+L$1,FALSE)),"")</f>
        <v/>
      </c>
      <c r="M77" s="12" t="str">
        <f>IFERROR(IF($A77="","",VLOOKUP($B77,Data!$A$8:$DX$107,64+M$1,FALSE)),"")</f>
        <v/>
      </c>
      <c r="N77" s="12" t="str">
        <f>IFERROR(IF($A77="","",VLOOKUP($B77,Data!$A$8:$DX$107,64+N$1,FALSE)),"")</f>
        <v/>
      </c>
      <c r="O77" s="12" t="str">
        <f>IFERROR(IF($A77="","",VLOOKUP($B77,Data!$A$8:$DX$107,64+O$1,FALSE)),"")</f>
        <v/>
      </c>
      <c r="P77" s="12" t="str">
        <f>IFERROR(IF($A77="","",VLOOKUP($B77,Data!$A$8:$DX$107,64+P$1,FALSE)),"")</f>
        <v/>
      </c>
      <c r="Q77" s="12" t="str">
        <f>IFERROR(IF($A77="","",VLOOKUP($B77,Data!$A$8:$DX$107,64+Q$1,FALSE)),"")</f>
        <v/>
      </c>
      <c r="R77" s="12" t="str">
        <f>IFERROR(IF($A77="","",VLOOKUP($B77,Data!$A$8:$DX$107,64+R$1,FALSE)),"")</f>
        <v/>
      </c>
      <c r="S77" s="12" t="str">
        <f>IFERROR(IF($A77="","",VLOOKUP($B77,Data!$A$8:$DX$107,64+S$1,FALSE)),"")</f>
        <v/>
      </c>
      <c r="T77" s="12" t="str">
        <f>IFERROR(IF($A77="","",VLOOKUP($B77,Data!$A$8:$DX$107,64+T$1,FALSE)),"")</f>
        <v/>
      </c>
      <c r="U77" s="12" t="str">
        <f>IFERROR(IF($A77="","",VLOOKUP($B77,Data!$A$8:$DX$107,64+U$1,FALSE)),"")</f>
        <v/>
      </c>
      <c r="V77" s="12" t="str">
        <f>IFERROR(IF($A77="","",VLOOKUP($B77,Data!$A$8:$DX$107,64+V$1,FALSE)),"")</f>
        <v/>
      </c>
      <c r="W77" s="12" t="str">
        <f>IFERROR(IF($A77="","",VLOOKUP($B77,Data!$A$8:$DX$107,64+W$1,FALSE)),"")</f>
        <v/>
      </c>
      <c r="X77" s="12" t="str">
        <f>IFERROR(IF($A77="","",VLOOKUP($B77,Data!$A$8:$DX$107,64+X$1,FALSE)),"")</f>
        <v/>
      </c>
      <c r="Y77" s="12" t="str">
        <f>IFERROR(IF($A77="","",VLOOKUP($B77,Data!$A$8:$DX$107,64+Y$1,FALSE)),"")</f>
        <v/>
      </c>
      <c r="Z77" s="12" t="str">
        <f>IFERROR(IF($A77="","",VLOOKUP($B77,Data!$A$8:$DX$107,64+Z$1,FALSE)),"")</f>
        <v/>
      </c>
      <c r="AA77" s="12" t="str">
        <f>IFERROR(IF($A77="","",VLOOKUP($B77,Data!$A$8:$DX$107,64+AA$1,FALSE)),"")</f>
        <v/>
      </c>
      <c r="AB77" s="12" t="str">
        <f>IFERROR(IF($A77="","",VLOOKUP($B77,Data!$A$8:$DX$107,64+AB$1,FALSE)),"")</f>
        <v/>
      </c>
      <c r="AC77" s="12" t="str">
        <f>IFERROR(IF($A77="","",VLOOKUP($B77,Data!$A$8:$DX$107,64+AC$1,FALSE)),"")</f>
        <v/>
      </c>
      <c r="AD77" s="12" t="str">
        <f>IFERROR(IF($A77="","",VLOOKUP($B77,Data!$A$8:$DX$107,64+AD$1,FALSE)),"")</f>
        <v/>
      </c>
      <c r="AE77" s="12" t="str">
        <f>IFERROR(IF($A77="","",VLOOKUP($B77,Data!$A$8:$DX$107,64+AE$1,FALSE)),"")</f>
        <v/>
      </c>
      <c r="AF77" s="12" t="str">
        <f>IFERROR(IF($A77="","",VLOOKUP($B77,Data!$A$8:$DX$107,64+AF$1,FALSE)),"")</f>
        <v/>
      </c>
      <c r="AG77" s="12" t="str">
        <f>IFERROR(IF($A77="","",VLOOKUP($B77,Data!$A$8:$DX$107,64+AG$1,FALSE)),"")</f>
        <v/>
      </c>
      <c r="AH77" s="12" t="str">
        <f>IFERROR(IF($A77="","",VLOOKUP($B77,Data!$A$8:$DX$107,64+AH$1,FALSE)),"")</f>
        <v/>
      </c>
      <c r="AI77" s="12" t="str">
        <f>IFERROR(IF($A77="","",VLOOKUP($B77,Data!$A$8:$DX$107,64+AI$1,FALSE)),"")</f>
        <v/>
      </c>
      <c r="AJ77" s="12" t="str">
        <f>IFERROR(IF($A77="","",VLOOKUP($B77,Data!$A$8:$DX$107,64+AJ$1,FALSE)),"")</f>
        <v/>
      </c>
      <c r="AK77" s="12" t="str">
        <f>IFERROR(IF($A77="","",VLOOKUP($B77,Data!$A$8:$DX$107,64+AK$1,FALSE)),"")</f>
        <v/>
      </c>
      <c r="AL77" s="12" t="str">
        <f>IFERROR(IF($A77="","",VLOOKUP($B77,Data!$A$8:$DX$107,64+AL$1,FALSE)),"")</f>
        <v/>
      </c>
      <c r="AM77" s="12" t="str">
        <f>IFERROR(IF($A77="","",VLOOKUP($B77,Data!$A$8:$DX$107,64+AM$1,FALSE)),"")</f>
        <v/>
      </c>
      <c r="AN77" s="12" t="str">
        <f>IFERROR(IF($A77="","",VLOOKUP($B77,Data!$A$8:$DX$107,64+AN$1,FALSE)),"")</f>
        <v/>
      </c>
      <c r="AO77" s="12" t="str">
        <f>IFERROR(IF($A77="","",VLOOKUP($B77,Data!$A$8:$DX$107,64+AO$1,FALSE)),"")</f>
        <v/>
      </c>
      <c r="AP77" s="12" t="str">
        <f>IFERROR(IF($A77="","",VLOOKUP($B77,Data!$A$8:$DX$107,64+AP$1,FALSE)),"")</f>
        <v/>
      </c>
      <c r="AQ77" s="12" t="str">
        <f>IFERROR(IF($A77="","",VLOOKUP($B77,Data!$A$8:$DX$107,64+AQ$1,FALSE)),"")</f>
        <v/>
      </c>
      <c r="AR77" s="12" t="str">
        <f>IFERROR(IF($A77="","",VLOOKUP($B77,Data!$A$8:$DX$107,64+AR$1,FALSE)),"")</f>
        <v/>
      </c>
      <c r="AS77" s="12" t="str">
        <f>IFERROR(IF($A77="","",VLOOKUP($B77,Data!$A$8:$DX$107,64+AS$1,FALSE)),"")</f>
        <v/>
      </c>
      <c r="AT77" s="12" t="str">
        <f>IFERROR(IF($A77="","",VLOOKUP($B77,Data!$A$8:$DX$107,64+AT$1,FALSE)),"")</f>
        <v/>
      </c>
      <c r="AU77" s="12" t="str">
        <f>IFERROR(IF($A77="","",VLOOKUP($B77,Data!$A$8:$DX$107,64+AU$1,FALSE)),"")</f>
        <v/>
      </c>
      <c r="AV77" s="12" t="str">
        <f>IFERROR(IF($A77="","",VLOOKUP($B77,Data!$A$8:$DX$107,64+AV$1,FALSE)),"")</f>
        <v/>
      </c>
      <c r="AW77" s="12" t="str">
        <f>IFERROR(IF($A77="","",VLOOKUP($B77,Data!$A$8:$DX$107,64+AW$1,FALSE)),"")</f>
        <v/>
      </c>
      <c r="AX77" s="12" t="str">
        <f>IFERROR(IF($A77="","",VLOOKUP($B77,Data!$A$8:$DX$107,64+AX$1,FALSE)),"")</f>
        <v/>
      </c>
      <c r="AY77" s="12" t="str">
        <f>IFERROR(IF($A77="","",VLOOKUP($B77,Data!$A$8:$DX$107,64+AY$1,FALSE)),"")</f>
        <v/>
      </c>
      <c r="AZ77" s="12" t="str">
        <f>IFERROR(IF($A77="","",VLOOKUP($B77,Data!$A$8:$DX$107,64+AZ$1,FALSE)),"")</f>
        <v/>
      </c>
      <c r="BA77" s="12" t="str">
        <f>IFERROR(IF($A77="","",VLOOKUP($B77,Data!$A$8:$DX$107,64+BA$1,FALSE)),"")</f>
        <v/>
      </c>
      <c r="BB77" s="12" t="str">
        <f>IFERROR(IF($A77="","",VLOOKUP($B77,Data!$A$8:$DX$107,64+BB$1,FALSE)),"")</f>
        <v/>
      </c>
      <c r="BC77" s="12" t="str">
        <f>IFERROR(IF($A77="","",VLOOKUP($B77,Data!$A$8:$DX$107,64+BC$1,FALSE)),"")</f>
        <v/>
      </c>
      <c r="BD77" s="12" t="str">
        <f>IFERROR(IF($A77="","",VLOOKUP($B77,Data!$A$8:$DX$107,64+BD$1,FALSE)),"")</f>
        <v/>
      </c>
      <c r="BE77" s="12" t="str">
        <f>IFERROR(IF($A77="","",VLOOKUP($B77,Data!$A$8:$DX$107,64+BE$1,FALSE)),"")</f>
        <v/>
      </c>
      <c r="BF77" s="12" t="str">
        <f>IFERROR(IF($A77="","",VLOOKUP($B77,Data!$A$8:$DX$107,64+BF$1,FALSE)),"")</f>
        <v/>
      </c>
      <c r="BG77" s="12" t="str">
        <f>IFERROR(IF($A77="","",VLOOKUP($B77,Data!$A$8:$DX$107,64+BG$1,FALSE)),"")</f>
        <v/>
      </c>
      <c r="BH77" s="12" t="str">
        <f>IFERROR(IF($A77="","",VLOOKUP($B77,Data!$A$8:$DX$107,64+BH$1,FALSE)),"")</f>
        <v/>
      </c>
      <c r="BI77" s="12" t="str">
        <f>IFERROR(IF($A77="","",VLOOKUP($B77,Data!$A$8:$DX$107,64+BI$1,FALSE)),"")</f>
        <v/>
      </c>
      <c r="BJ77" s="12" t="str">
        <f>IFERROR(IF($A77="","",VLOOKUP($B77,Data!$A$8:$DX$107,64+BJ$1,FALSE)),"")</f>
        <v/>
      </c>
      <c r="BK77" s="12" t="str">
        <f>IFERROR(IF($A77="","",VLOOKUP($B77,Data!$A$8:$DX$107,64+BK$1,FALSE)),"")</f>
        <v/>
      </c>
      <c r="BL77" s="12" t="str">
        <f>IFERROR(IF($A77="","",VLOOKUP($B77,Data!$A$8:$DX$107,125,FALSE)),"")</f>
        <v/>
      </c>
      <c r="BM77" s="12" t="str">
        <f>IFERROR(IF($A77="","",VLOOKUP($B77,Data!$A$8:$DX$107,126,FALSE)),"")</f>
        <v/>
      </c>
      <c r="BN77" s="31" t="str">
        <f>IFERROR(IF($A77="","",VLOOKUP($B77,Data!$A$8:$DX$107,127,FALSE)),"")</f>
        <v/>
      </c>
      <c r="BO77" s="12" t="str">
        <f>IF(A77="","",IF(B77&lt;=Registrasi!$E$7/2,"Atas",IF(B77&gt;(Registrasi!$E$7+1)/2,"Bawah","Tengah")))</f>
        <v/>
      </c>
      <c r="BP77" s="12" t="str">
        <f t="shared" si="124"/>
        <v/>
      </c>
      <c r="BQ77" s="12" t="str">
        <f t="shared" si="125"/>
        <v/>
      </c>
      <c r="BR77" s="12" t="str">
        <f t="shared" si="126"/>
        <v/>
      </c>
      <c r="BS77" s="12" t="str">
        <f t="shared" si="127"/>
        <v/>
      </c>
      <c r="BT77" s="12" t="str">
        <f t="shared" si="128"/>
        <v/>
      </c>
      <c r="BU77" s="12" t="str">
        <f t="shared" si="129"/>
        <v/>
      </c>
      <c r="BV77" s="12" t="str">
        <f t="shared" si="130"/>
        <v/>
      </c>
      <c r="BW77" s="12" t="str">
        <f t="shared" si="131"/>
        <v/>
      </c>
      <c r="BX77" s="12" t="str">
        <f t="shared" si="132"/>
        <v/>
      </c>
      <c r="BY77" s="12" t="str">
        <f t="shared" si="133"/>
        <v/>
      </c>
      <c r="BZ77" s="12" t="str">
        <f t="shared" si="134"/>
        <v/>
      </c>
      <c r="CA77" s="12" t="str">
        <f t="shared" si="135"/>
        <v/>
      </c>
      <c r="CB77" s="12" t="str">
        <f t="shared" si="136"/>
        <v/>
      </c>
      <c r="CC77" s="12" t="str">
        <f t="shared" si="137"/>
        <v/>
      </c>
      <c r="CD77" s="12" t="str">
        <f t="shared" si="138"/>
        <v/>
      </c>
      <c r="CE77" s="12" t="str">
        <f t="shared" si="139"/>
        <v/>
      </c>
      <c r="CF77" s="12" t="str">
        <f t="shared" si="140"/>
        <v/>
      </c>
      <c r="CG77" s="12" t="str">
        <f t="shared" si="141"/>
        <v/>
      </c>
      <c r="CH77" s="12" t="str">
        <f t="shared" si="142"/>
        <v/>
      </c>
      <c r="CI77" s="12" t="str">
        <f t="shared" si="143"/>
        <v/>
      </c>
      <c r="CJ77" s="12" t="str">
        <f t="shared" si="144"/>
        <v/>
      </c>
      <c r="CK77" s="12" t="str">
        <f t="shared" si="145"/>
        <v/>
      </c>
      <c r="CL77" s="12" t="str">
        <f t="shared" si="146"/>
        <v/>
      </c>
      <c r="CM77" s="12" t="str">
        <f t="shared" si="147"/>
        <v/>
      </c>
      <c r="CN77" s="12" t="str">
        <f t="shared" si="148"/>
        <v/>
      </c>
      <c r="CO77" s="12" t="str">
        <f t="shared" si="149"/>
        <v/>
      </c>
      <c r="CP77" s="12" t="str">
        <f t="shared" si="150"/>
        <v/>
      </c>
      <c r="CQ77" s="12" t="str">
        <f t="shared" si="151"/>
        <v/>
      </c>
      <c r="CR77" s="12" t="str">
        <f t="shared" si="152"/>
        <v/>
      </c>
      <c r="CS77" s="12" t="str">
        <f t="shared" si="153"/>
        <v/>
      </c>
      <c r="CT77" s="12" t="str">
        <f t="shared" si="154"/>
        <v/>
      </c>
      <c r="CU77" s="12" t="str">
        <f t="shared" si="155"/>
        <v/>
      </c>
      <c r="CV77" s="12" t="str">
        <f t="shared" si="156"/>
        <v/>
      </c>
      <c r="CW77" s="12" t="str">
        <f t="shared" si="157"/>
        <v/>
      </c>
      <c r="CX77" s="12" t="str">
        <f t="shared" si="158"/>
        <v/>
      </c>
      <c r="CY77" s="12" t="str">
        <f t="shared" si="159"/>
        <v/>
      </c>
      <c r="CZ77" s="12" t="str">
        <f t="shared" si="160"/>
        <v/>
      </c>
      <c r="DA77" s="12" t="str">
        <f t="shared" si="161"/>
        <v/>
      </c>
      <c r="DB77" s="12" t="str">
        <f t="shared" si="162"/>
        <v/>
      </c>
      <c r="DC77" s="12" t="str">
        <f t="shared" si="163"/>
        <v/>
      </c>
      <c r="DD77" s="12" t="str">
        <f t="shared" si="164"/>
        <v/>
      </c>
      <c r="DE77" s="12" t="str">
        <f t="shared" si="165"/>
        <v/>
      </c>
      <c r="DF77" s="12" t="str">
        <f t="shared" si="166"/>
        <v/>
      </c>
      <c r="DG77" s="12" t="str">
        <f t="shared" si="167"/>
        <v/>
      </c>
      <c r="DH77" s="12" t="str">
        <f t="shared" si="168"/>
        <v/>
      </c>
      <c r="DI77" s="12" t="str">
        <f t="shared" si="169"/>
        <v/>
      </c>
      <c r="DJ77" s="12" t="str">
        <f t="shared" si="170"/>
        <v/>
      </c>
      <c r="DK77" s="12" t="str">
        <f t="shared" si="171"/>
        <v/>
      </c>
      <c r="DL77" s="12" t="str">
        <f t="shared" si="172"/>
        <v/>
      </c>
      <c r="DM77" s="12" t="str">
        <f t="shared" si="173"/>
        <v/>
      </c>
      <c r="DN77" s="12" t="str">
        <f t="shared" si="174"/>
        <v/>
      </c>
      <c r="DO77" s="12" t="str">
        <f t="shared" si="175"/>
        <v/>
      </c>
      <c r="DP77" s="12" t="str">
        <f t="shared" si="176"/>
        <v/>
      </c>
      <c r="DQ77" s="12" t="str">
        <f t="shared" si="177"/>
        <v/>
      </c>
      <c r="DR77" s="12" t="str">
        <f t="shared" si="178"/>
        <v/>
      </c>
      <c r="DS77" s="12" t="str">
        <f t="shared" si="179"/>
        <v/>
      </c>
      <c r="DT77" s="12" t="str">
        <f t="shared" si="180"/>
        <v/>
      </c>
      <c r="DU77" s="12" t="str">
        <f t="shared" si="181"/>
        <v/>
      </c>
      <c r="DV77" s="12" t="str">
        <f t="shared" si="182"/>
        <v/>
      </c>
      <c r="DW77" s="12" t="str">
        <f t="shared" si="183"/>
        <v/>
      </c>
      <c r="DX77" s="12" t="str">
        <f t="shared" si="184"/>
        <v/>
      </c>
      <c r="DY77" s="12" t="str">
        <f t="shared" si="185"/>
        <v/>
      </c>
      <c r="DZ77" s="12" t="str">
        <f t="shared" si="186"/>
        <v/>
      </c>
      <c r="EA77" s="12" t="str">
        <f t="shared" si="187"/>
        <v/>
      </c>
      <c r="EB77" s="12" t="str">
        <f t="shared" si="188"/>
        <v/>
      </c>
      <c r="EC77" s="12" t="str">
        <f t="shared" si="189"/>
        <v/>
      </c>
      <c r="ED77" s="12" t="str">
        <f t="shared" si="190"/>
        <v/>
      </c>
      <c r="EE77" s="12" t="str">
        <f t="shared" si="191"/>
        <v/>
      </c>
      <c r="EF77" s="12" t="str">
        <f t="shared" si="192"/>
        <v/>
      </c>
      <c r="EG77" s="12" t="str">
        <f t="shared" si="193"/>
        <v/>
      </c>
      <c r="EH77" s="12" t="str">
        <f t="shared" si="194"/>
        <v/>
      </c>
      <c r="EI77" s="12" t="str">
        <f t="shared" si="195"/>
        <v/>
      </c>
      <c r="EJ77" s="12" t="str">
        <f t="shared" si="196"/>
        <v/>
      </c>
      <c r="EK77" s="12" t="str">
        <f t="shared" si="197"/>
        <v/>
      </c>
      <c r="EL77" s="12" t="str">
        <f t="shared" si="198"/>
        <v/>
      </c>
      <c r="EM77" s="12" t="str">
        <f t="shared" si="199"/>
        <v/>
      </c>
      <c r="EN77" s="12" t="str">
        <f t="shared" si="200"/>
        <v/>
      </c>
      <c r="EO77" s="12" t="str">
        <f t="shared" si="201"/>
        <v/>
      </c>
      <c r="EP77" s="12" t="str">
        <f t="shared" si="202"/>
        <v/>
      </c>
      <c r="EQ77" s="12" t="str">
        <f t="shared" si="203"/>
        <v/>
      </c>
      <c r="ER77" s="12" t="str">
        <f t="shared" si="204"/>
        <v/>
      </c>
      <c r="ES77" s="12" t="str">
        <f t="shared" si="205"/>
        <v/>
      </c>
      <c r="ET77" s="12" t="str">
        <f t="shared" si="206"/>
        <v/>
      </c>
      <c r="EU77" s="12" t="str">
        <f t="shared" si="207"/>
        <v/>
      </c>
      <c r="EV77" s="12" t="str">
        <f t="shared" si="208"/>
        <v/>
      </c>
      <c r="EW77" s="12" t="str">
        <f t="shared" si="209"/>
        <v/>
      </c>
      <c r="EX77" s="12" t="str">
        <f t="shared" si="210"/>
        <v/>
      </c>
      <c r="EY77" s="12" t="str">
        <f t="shared" si="211"/>
        <v/>
      </c>
      <c r="EZ77" s="12" t="str">
        <f t="shared" si="212"/>
        <v/>
      </c>
      <c r="FA77" s="12" t="str">
        <f t="shared" si="213"/>
        <v/>
      </c>
      <c r="FB77" s="12" t="str">
        <f t="shared" si="214"/>
        <v/>
      </c>
      <c r="FC77" s="12" t="str">
        <f t="shared" si="215"/>
        <v/>
      </c>
      <c r="FD77" s="12" t="str">
        <f t="shared" si="216"/>
        <v/>
      </c>
      <c r="FE77" s="12" t="str">
        <f t="shared" si="217"/>
        <v/>
      </c>
      <c r="FF77" s="12" t="str">
        <f t="shared" si="218"/>
        <v/>
      </c>
      <c r="FG77" s="12" t="str">
        <f t="shared" si="219"/>
        <v/>
      </c>
      <c r="FH77" s="12" t="str">
        <f t="shared" si="220"/>
        <v/>
      </c>
      <c r="FI77" s="12" t="str">
        <f t="shared" si="221"/>
        <v/>
      </c>
      <c r="FJ77" s="12" t="str">
        <f t="shared" si="222"/>
        <v/>
      </c>
      <c r="FK77" s="12" t="str">
        <f t="shared" si="223"/>
        <v/>
      </c>
      <c r="FL77" s="12" t="str">
        <f t="shared" si="224"/>
        <v/>
      </c>
      <c r="FM77" s="12" t="str">
        <f t="shared" si="225"/>
        <v/>
      </c>
      <c r="FN77" s="12" t="str">
        <f t="shared" si="226"/>
        <v/>
      </c>
      <c r="FO77" s="12" t="str">
        <f t="shared" si="227"/>
        <v/>
      </c>
      <c r="FP77" s="12" t="str">
        <f t="shared" si="228"/>
        <v/>
      </c>
      <c r="FQ77" s="12" t="str">
        <f t="shared" si="229"/>
        <v/>
      </c>
      <c r="FR77" s="12" t="str">
        <f t="shared" si="230"/>
        <v/>
      </c>
      <c r="FS77" s="12" t="str">
        <f t="shared" si="231"/>
        <v/>
      </c>
      <c r="FT77" s="12" t="str">
        <f t="shared" si="232"/>
        <v/>
      </c>
      <c r="FU77" s="12" t="str">
        <f t="shared" si="233"/>
        <v/>
      </c>
      <c r="FV77" s="12" t="str">
        <f t="shared" si="234"/>
        <v/>
      </c>
      <c r="FW77" s="12" t="str">
        <f t="shared" si="235"/>
        <v/>
      </c>
      <c r="FX77" s="12" t="str">
        <f t="shared" si="236"/>
        <v/>
      </c>
      <c r="FY77" s="12" t="str">
        <f t="shared" si="237"/>
        <v/>
      </c>
      <c r="FZ77" s="12" t="str">
        <f t="shared" si="238"/>
        <v/>
      </c>
      <c r="GA77" s="12" t="str">
        <f t="shared" si="239"/>
        <v/>
      </c>
      <c r="GB77" s="12" t="str">
        <f t="shared" si="240"/>
        <v/>
      </c>
      <c r="GC77" s="12" t="str">
        <f t="shared" si="241"/>
        <v/>
      </c>
      <c r="GD77" s="12" t="str">
        <f t="shared" si="242"/>
        <v/>
      </c>
      <c r="GE77" s="12" t="str">
        <f t="shared" si="243"/>
        <v/>
      </c>
    </row>
    <row r="78" spans="1:187" x14ac:dyDescent="0.25">
      <c r="A78" t="str">
        <f>Data!B84</f>
        <v/>
      </c>
      <c r="B78" s="12" t="str">
        <f t="shared" si="123"/>
        <v/>
      </c>
      <c r="C78" s="12" t="str">
        <f>IFERROR(IF(Data!B84="","",VLOOKUP(B78,Data!$A$8:$DX$107,3,FALSE)),"")</f>
        <v/>
      </c>
      <c r="D78" s="12" t="str">
        <f>IFERROR(IF($A78="","",VLOOKUP($B78,Data!$A$8:$DX$107,64+D$1,FALSE)),"")</f>
        <v/>
      </c>
      <c r="E78" s="12" t="str">
        <f>IFERROR(IF($A78="","",VLOOKUP($B78,Data!$A$8:$DX$107,64+E$1,FALSE)),"")</f>
        <v/>
      </c>
      <c r="F78" s="12" t="str">
        <f>IFERROR(IF($A78="","",VLOOKUP($B78,Data!$A$8:$DX$107,64+F$1,FALSE)),"")</f>
        <v/>
      </c>
      <c r="G78" s="12" t="str">
        <f>IFERROR(IF($A78="","",VLOOKUP($B78,Data!$A$8:$DX$107,64+G$1,FALSE)),"")</f>
        <v/>
      </c>
      <c r="H78" s="12" t="str">
        <f>IFERROR(IF($A78="","",VLOOKUP($B78,Data!$A$8:$DX$107,64+H$1,FALSE)),"")</f>
        <v/>
      </c>
      <c r="I78" s="12" t="str">
        <f>IFERROR(IF($A78="","",VLOOKUP($B78,Data!$A$8:$DX$107,64+I$1,FALSE)),"")</f>
        <v/>
      </c>
      <c r="J78" s="12" t="str">
        <f>IFERROR(IF($A78="","",VLOOKUP($B78,Data!$A$8:$DX$107,64+J$1,FALSE)),"")</f>
        <v/>
      </c>
      <c r="K78" s="12" t="str">
        <f>IFERROR(IF($A78="","",VLOOKUP($B78,Data!$A$8:$DX$107,64+K$1,FALSE)),"")</f>
        <v/>
      </c>
      <c r="L78" s="12" t="str">
        <f>IFERROR(IF($A78="","",VLOOKUP($B78,Data!$A$8:$DX$107,64+L$1,FALSE)),"")</f>
        <v/>
      </c>
      <c r="M78" s="12" t="str">
        <f>IFERROR(IF($A78="","",VLOOKUP($B78,Data!$A$8:$DX$107,64+M$1,FALSE)),"")</f>
        <v/>
      </c>
      <c r="N78" s="12" t="str">
        <f>IFERROR(IF($A78="","",VLOOKUP($B78,Data!$A$8:$DX$107,64+N$1,FALSE)),"")</f>
        <v/>
      </c>
      <c r="O78" s="12" t="str">
        <f>IFERROR(IF($A78="","",VLOOKUP($B78,Data!$A$8:$DX$107,64+O$1,FALSE)),"")</f>
        <v/>
      </c>
      <c r="P78" s="12" t="str">
        <f>IFERROR(IF($A78="","",VLOOKUP($B78,Data!$A$8:$DX$107,64+P$1,FALSE)),"")</f>
        <v/>
      </c>
      <c r="Q78" s="12" t="str">
        <f>IFERROR(IF($A78="","",VLOOKUP($B78,Data!$A$8:$DX$107,64+Q$1,FALSE)),"")</f>
        <v/>
      </c>
      <c r="R78" s="12" t="str">
        <f>IFERROR(IF($A78="","",VLOOKUP($B78,Data!$A$8:$DX$107,64+R$1,FALSE)),"")</f>
        <v/>
      </c>
      <c r="S78" s="12" t="str">
        <f>IFERROR(IF($A78="","",VLOOKUP($B78,Data!$A$8:$DX$107,64+S$1,FALSE)),"")</f>
        <v/>
      </c>
      <c r="T78" s="12" t="str">
        <f>IFERROR(IF($A78="","",VLOOKUP($B78,Data!$A$8:$DX$107,64+T$1,FALSE)),"")</f>
        <v/>
      </c>
      <c r="U78" s="12" t="str">
        <f>IFERROR(IF($A78="","",VLOOKUP($B78,Data!$A$8:$DX$107,64+U$1,FALSE)),"")</f>
        <v/>
      </c>
      <c r="V78" s="12" t="str">
        <f>IFERROR(IF($A78="","",VLOOKUP($B78,Data!$A$8:$DX$107,64+V$1,FALSE)),"")</f>
        <v/>
      </c>
      <c r="W78" s="12" t="str">
        <f>IFERROR(IF($A78="","",VLOOKUP($B78,Data!$A$8:$DX$107,64+W$1,FALSE)),"")</f>
        <v/>
      </c>
      <c r="X78" s="12" t="str">
        <f>IFERROR(IF($A78="","",VLOOKUP($B78,Data!$A$8:$DX$107,64+X$1,FALSE)),"")</f>
        <v/>
      </c>
      <c r="Y78" s="12" t="str">
        <f>IFERROR(IF($A78="","",VLOOKUP($B78,Data!$A$8:$DX$107,64+Y$1,FALSE)),"")</f>
        <v/>
      </c>
      <c r="Z78" s="12" t="str">
        <f>IFERROR(IF($A78="","",VLOOKUP($B78,Data!$A$8:$DX$107,64+Z$1,FALSE)),"")</f>
        <v/>
      </c>
      <c r="AA78" s="12" t="str">
        <f>IFERROR(IF($A78="","",VLOOKUP($B78,Data!$A$8:$DX$107,64+AA$1,FALSE)),"")</f>
        <v/>
      </c>
      <c r="AB78" s="12" t="str">
        <f>IFERROR(IF($A78="","",VLOOKUP($B78,Data!$A$8:$DX$107,64+AB$1,FALSE)),"")</f>
        <v/>
      </c>
      <c r="AC78" s="12" t="str">
        <f>IFERROR(IF($A78="","",VLOOKUP($B78,Data!$A$8:$DX$107,64+AC$1,FALSE)),"")</f>
        <v/>
      </c>
      <c r="AD78" s="12" t="str">
        <f>IFERROR(IF($A78="","",VLOOKUP($B78,Data!$A$8:$DX$107,64+AD$1,FALSE)),"")</f>
        <v/>
      </c>
      <c r="AE78" s="12" t="str">
        <f>IFERROR(IF($A78="","",VLOOKUP($B78,Data!$A$8:$DX$107,64+AE$1,FALSE)),"")</f>
        <v/>
      </c>
      <c r="AF78" s="12" t="str">
        <f>IFERROR(IF($A78="","",VLOOKUP($B78,Data!$A$8:$DX$107,64+AF$1,FALSE)),"")</f>
        <v/>
      </c>
      <c r="AG78" s="12" t="str">
        <f>IFERROR(IF($A78="","",VLOOKUP($B78,Data!$A$8:$DX$107,64+AG$1,FALSE)),"")</f>
        <v/>
      </c>
      <c r="AH78" s="12" t="str">
        <f>IFERROR(IF($A78="","",VLOOKUP($B78,Data!$A$8:$DX$107,64+AH$1,FALSE)),"")</f>
        <v/>
      </c>
      <c r="AI78" s="12" t="str">
        <f>IFERROR(IF($A78="","",VLOOKUP($B78,Data!$A$8:$DX$107,64+AI$1,FALSE)),"")</f>
        <v/>
      </c>
      <c r="AJ78" s="12" t="str">
        <f>IFERROR(IF($A78="","",VLOOKUP($B78,Data!$A$8:$DX$107,64+AJ$1,FALSE)),"")</f>
        <v/>
      </c>
      <c r="AK78" s="12" t="str">
        <f>IFERROR(IF($A78="","",VLOOKUP($B78,Data!$A$8:$DX$107,64+AK$1,FALSE)),"")</f>
        <v/>
      </c>
      <c r="AL78" s="12" t="str">
        <f>IFERROR(IF($A78="","",VLOOKUP($B78,Data!$A$8:$DX$107,64+AL$1,FALSE)),"")</f>
        <v/>
      </c>
      <c r="AM78" s="12" t="str">
        <f>IFERROR(IF($A78="","",VLOOKUP($B78,Data!$A$8:$DX$107,64+AM$1,FALSE)),"")</f>
        <v/>
      </c>
      <c r="AN78" s="12" t="str">
        <f>IFERROR(IF($A78="","",VLOOKUP($B78,Data!$A$8:$DX$107,64+AN$1,FALSE)),"")</f>
        <v/>
      </c>
      <c r="AO78" s="12" t="str">
        <f>IFERROR(IF($A78="","",VLOOKUP($B78,Data!$A$8:$DX$107,64+AO$1,FALSE)),"")</f>
        <v/>
      </c>
      <c r="AP78" s="12" t="str">
        <f>IFERROR(IF($A78="","",VLOOKUP($B78,Data!$A$8:$DX$107,64+AP$1,FALSE)),"")</f>
        <v/>
      </c>
      <c r="AQ78" s="12" t="str">
        <f>IFERROR(IF($A78="","",VLOOKUP($B78,Data!$A$8:$DX$107,64+AQ$1,FALSE)),"")</f>
        <v/>
      </c>
      <c r="AR78" s="12" t="str">
        <f>IFERROR(IF($A78="","",VLOOKUP($B78,Data!$A$8:$DX$107,64+AR$1,FALSE)),"")</f>
        <v/>
      </c>
      <c r="AS78" s="12" t="str">
        <f>IFERROR(IF($A78="","",VLOOKUP($B78,Data!$A$8:$DX$107,64+AS$1,FALSE)),"")</f>
        <v/>
      </c>
      <c r="AT78" s="12" t="str">
        <f>IFERROR(IF($A78="","",VLOOKUP($B78,Data!$A$8:$DX$107,64+AT$1,FALSE)),"")</f>
        <v/>
      </c>
      <c r="AU78" s="12" t="str">
        <f>IFERROR(IF($A78="","",VLOOKUP($B78,Data!$A$8:$DX$107,64+AU$1,FALSE)),"")</f>
        <v/>
      </c>
      <c r="AV78" s="12" t="str">
        <f>IFERROR(IF($A78="","",VLOOKUP($B78,Data!$A$8:$DX$107,64+AV$1,FALSE)),"")</f>
        <v/>
      </c>
      <c r="AW78" s="12" t="str">
        <f>IFERROR(IF($A78="","",VLOOKUP($B78,Data!$A$8:$DX$107,64+AW$1,FALSE)),"")</f>
        <v/>
      </c>
      <c r="AX78" s="12" t="str">
        <f>IFERROR(IF($A78="","",VLOOKUP($B78,Data!$A$8:$DX$107,64+AX$1,FALSE)),"")</f>
        <v/>
      </c>
      <c r="AY78" s="12" t="str">
        <f>IFERROR(IF($A78="","",VLOOKUP($B78,Data!$A$8:$DX$107,64+AY$1,FALSE)),"")</f>
        <v/>
      </c>
      <c r="AZ78" s="12" t="str">
        <f>IFERROR(IF($A78="","",VLOOKUP($B78,Data!$A$8:$DX$107,64+AZ$1,FALSE)),"")</f>
        <v/>
      </c>
      <c r="BA78" s="12" t="str">
        <f>IFERROR(IF($A78="","",VLOOKUP($B78,Data!$A$8:$DX$107,64+BA$1,FALSE)),"")</f>
        <v/>
      </c>
      <c r="BB78" s="12" t="str">
        <f>IFERROR(IF($A78="","",VLOOKUP($B78,Data!$A$8:$DX$107,64+BB$1,FALSE)),"")</f>
        <v/>
      </c>
      <c r="BC78" s="12" t="str">
        <f>IFERROR(IF($A78="","",VLOOKUP($B78,Data!$A$8:$DX$107,64+BC$1,FALSE)),"")</f>
        <v/>
      </c>
      <c r="BD78" s="12" t="str">
        <f>IFERROR(IF($A78="","",VLOOKUP($B78,Data!$A$8:$DX$107,64+BD$1,FALSE)),"")</f>
        <v/>
      </c>
      <c r="BE78" s="12" t="str">
        <f>IFERROR(IF($A78="","",VLOOKUP($B78,Data!$A$8:$DX$107,64+BE$1,FALSE)),"")</f>
        <v/>
      </c>
      <c r="BF78" s="12" t="str">
        <f>IFERROR(IF($A78="","",VLOOKUP($B78,Data!$A$8:$DX$107,64+BF$1,FALSE)),"")</f>
        <v/>
      </c>
      <c r="BG78" s="12" t="str">
        <f>IFERROR(IF($A78="","",VLOOKUP($B78,Data!$A$8:$DX$107,64+BG$1,FALSE)),"")</f>
        <v/>
      </c>
      <c r="BH78" s="12" t="str">
        <f>IFERROR(IF($A78="","",VLOOKUP($B78,Data!$A$8:$DX$107,64+BH$1,FALSE)),"")</f>
        <v/>
      </c>
      <c r="BI78" s="12" t="str">
        <f>IFERROR(IF($A78="","",VLOOKUP($B78,Data!$A$8:$DX$107,64+BI$1,FALSE)),"")</f>
        <v/>
      </c>
      <c r="BJ78" s="12" t="str">
        <f>IFERROR(IF($A78="","",VLOOKUP($B78,Data!$A$8:$DX$107,64+BJ$1,FALSE)),"")</f>
        <v/>
      </c>
      <c r="BK78" s="12" t="str">
        <f>IFERROR(IF($A78="","",VLOOKUP($B78,Data!$A$8:$DX$107,64+BK$1,FALSE)),"")</f>
        <v/>
      </c>
      <c r="BL78" s="12" t="str">
        <f>IFERROR(IF($A78="","",VLOOKUP($B78,Data!$A$8:$DX$107,125,FALSE)),"")</f>
        <v/>
      </c>
      <c r="BM78" s="12" t="str">
        <f>IFERROR(IF($A78="","",VLOOKUP($B78,Data!$A$8:$DX$107,126,FALSE)),"")</f>
        <v/>
      </c>
      <c r="BN78" s="31" t="str">
        <f>IFERROR(IF($A78="","",VLOOKUP($B78,Data!$A$8:$DX$107,127,FALSE)),"")</f>
        <v/>
      </c>
      <c r="BO78" s="12" t="str">
        <f>IF(A78="","",IF(B78&lt;=Registrasi!$E$7/2,"Atas",IF(B78&gt;(Registrasi!$E$7+1)/2,"Bawah","Tengah")))</f>
        <v/>
      </c>
      <c r="BP78" s="12" t="str">
        <f t="shared" si="124"/>
        <v/>
      </c>
      <c r="BQ78" s="12" t="str">
        <f t="shared" si="125"/>
        <v/>
      </c>
      <c r="BR78" s="12" t="str">
        <f t="shared" si="126"/>
        <v/>
      </c>
      <c r="BS78" s="12" t="str">
        <f t="shared" si="127"/>
        <v/>
      </c>
      <c r="BT78" s="12" t="str">
        <f t="shared" si="128"/>
        <v/>
      </c>
      <c r="BU78" s="12" t="str">
        <f t="shared" si="129"/>
        <v/>
      </c>
      <c r="BV78" s="12" t="str">
        <f t="shared" si="130"/>
        <v/>
      </c>
      <c r="BW78" s="12" t="str">
        <f t="shared" si="131"/>
        <v/>
      </c>
      <c r="BX78" s="12" t="str">
        <f t="shared" si="132"/>
        <v/>
      </c>
      <c r="BY78" s="12" t="str">
        <f t="shared" si="133"/>
        <v/>
      </c>
      <c r="BZ78" s="12" t="str">
        <f t="shared" si="134"/>
        <v/>
      </c>
      <c r="CA78" s="12" t="str">
        <f t="shared" si="135"/>
        <v/>
      </c>
      <c r="CB78" s="12" t="str">
        <f t="shared" si="136"/>
        <v/>
      </c>
      <c r="CC78" s="12" t="str">
        <f t="shared" si="137"/>
        <v/>
      </c>
      <c r="CD78" s="12" t="str">
        <f t="shared" si="138"/>
        <v/>
      </c>
      <c r="CE78" s="12" t="str">
        <f t="shared" si="139"/>
        <v/>
      </c>
      <c r="CF78" s="12" t="str">
        <f t="shared" si="140"/>
        <v/>
      </c>
      <c r="CG78" s="12" t="str">
        <f t="shared" si="141"/>
        <v/>
      </c>
      <c r="CH78" s="12" t="str">
        <f t="shared" si="142"/>
        <v/>
      </c>
      <c r="CI78" s="12" t="str">
        <f t="shared" si="143"/>
        <v/>
      </c>
      <c r="CJ78" s="12" t="str">
        <f t="shared" si="144"/>
        <v/>
      </c>
      <c r="CK78" s="12" t="str">
        <f t="shared" si="145"/>
        <v/>
      </c>
      <c r="CL78" s="12" t="str">
        <f t="shared" si="146"/>
        <v/>
      </c>
      <c r="CM78" s="12" t="str">
        <f t="shared" si="147"/>
        <v/>
      </c>
      <c r="CN78" s="12" t="str">
        <f t="shared" si="148"/>
        <v/>
      </c>
      <c r="CO78" s="12" t="str">
        <f t="shared" si="149"/>
        <v/>
      </c>
      <c r="CP78" s="12" t="str">
        <f t="shared" si="150"/>
        <v/>
      </c>
      <c r="CQ78" s="12" t="str">
        <f t="shared" si="151"/>
        <v/>
      </c>
      <c r="CR78" s="12" t="str">
        <f t="shared" si="152"/>
        <v/>
      </c>
      <c r="CS78" s="12" t="str">
        <f t="shared" si="153"/>
        <v/>
      </c>
      <c r="CT78" s="12" t="str">
        <f t="shared" si="154"/>
        <v/>
      </c>
      <c r="CU78" s="12" t="str">
        <f t="shared" si="155"/>
        <v/>
      </c>
      <c r="CV78" s="12" t="str">
        <f t="shared" si="156"/>
        <v/>
      </c>
      <c r="CW78" s="12" t="str">
        <f t="shared" si="157"/>
        <v/>
      </c>
      <c r="CX78" s="12" t="str">
        <f t="shared" si="158"/>
        <v/>
      </c>
      <c r="CY78" s="12" t="str">
        <f t="shared" si="159"/>
        <v/>
      </c>
      <c r="CZ78" s="12" t="str">
        <f t="shared" si="160"/>
        <v/>
      </c>
      <c r="DA78" s="12" t="str">
        <f t="shared" si="161"/>
        <v/>
      </c>
      <c r="DB78" s="12" t="str">
        <f t="shared" si="162"/>
        <v/>
      </c>
      <c r="DC78" s="12" t="str">
        <f t="shared" si="163"/>
        <v/>
      </c>
      <c r="DD78" s="12" t="str">
        <f t="shared" si="164"/>
        <v/>
      </c>
      <c r="DE78" s="12" t="str">
        <f t="shared" si="165"/>
        <v/>
      </c>
      <c r="DF78" s="12" t="str">
        <f t="shared" si="166"/>
        <v/>
      </c>
      <c r="DG78" s="12" t="str">
        <f t="shared" si="167"/>
        <v/>
      </c>
      <c r="DH78" s="12" t="str">
        <f t="shared" si="168"/>
        <v/>
      </c>
      <c r="DI78" s="12" t="str">
        <f t="shared" si="169"/>
        <v/>
      </c>
      <c r="DJ78" s="12" t="str">
        <f t="shared" si="170"/>
        <v/>
      </c>
      <c r="DK78" s="12" t="str">
        <f t="shared" si="171"/>
        <v/>
      </c>
      <c r="DL78" s="12" t="str">
        <f t="shared" si="172"/>
        <v/>
      </c>
      <c r="DM78" s="12" t="str">
        <f t="shared" si="173"/>
        <v/>
      </c>
      <c r="DN78" s="12" t="str">
        <f t="shared" si="174"/>
        <v/>
      </c>
      <c r="DO78" s="12" t="str">
        <f t="shared" si="175"/>
        <v/>
      </c>
      <c r="DP78" s="12" t="str">
        <f t="shared" si="176"/>
        <v/>
      </c>
      <c r="DQ78" s="12" t="str">
        <f t="shared" si="177"/>
        <v/>
      </c>
      <c r="DR78" s="12" t="str">
        <f t="shared" si="178"/>
        <v/>
      </c>
      <c r="DS78" s="12" t="str">
        <f t="shared" si="179"/>
        <v/>
      </c>
      <c r="DT78" s="12" t="str">
        <f t="shared" si="180"/>
        <v/>
      </c>
      <c r="DU78" s="12" t="str">
        <f t="shared" si="181"/>
        <v/>
      </c>
      <c r="DV78" s="12" t="str">
        <f t="shared" si="182"/>
        <v/>
      </c>
      <c r="DW78" s="12" t="str">
        <f t="shared" si="183"/>
        <v/>
      </c>
      <c r="DX78" s="12" t="str">
        <f t="shared" si="184"/>
        <v/>
      </c>
      <c r="DY78" s="12" t="str">
        <f t="shared" si="185"/>
        <v/>
      </c>
      <c r="DZ78" s="12" t="str">
        <f t="shared" si="186"/>
        <v/>
      </c>
      <c r="EA78" s="12" t="str">
        <f t="shared" si="187"/>
        <v/>
      </c>
      <c r="EB78" s="12" t="str">
        <f t="shared" si="188"/>
        <v/>
      </c>
      <c r="EC78" s="12" t="str">
        <f t="shared" si="189"/>
        <v/>
      </c>
      <c r="ED78" s="12" t="str">
        <f t="shared" si="190"/>
        <v/>
      </c>
      <c r="EE78" s="12" t="str">
        <f t="shared" si="191"/>
        <v/>
      </c>
      <c r="EF78" s="12" t="str">
        <f t="shared" si="192"/>
        <v/>
      </c>
      <c r="EG78" s="12" t="str">
        <f t="shared" si="193"/>
        <v/>
      </c>
      <c r="EH78" s="12" t="str">
        <f t="shared" si="194"/>
        <v/>
      </c>
      <c r="EI78" s="12" t="str">
        <f t="shared" si="195"/>
        <v/>
      </c>
      <c r="EJ78" s="12" t="str">
        <f t="shared" si="196"/>
        <v/>
      </c>
      <c r="EK78" s="12" t="str">
        <f t="shared" si="197"/>
        <v/>
      </c>
      <c r="EL78" s="12" t="str">
        <f t="shared" si="198"/>
        <v/>
      </c>
      <c r="EM78" s="12" t="str">
        <f t="shared" si="199"/>
        <v/>
      </c>
      <c r="EN78" s="12" t="str">
        <f t="shared" si="200"/>
        <v/>
      </c>
      <c r="EO78" s="12" t="str">
        <f t="shared" si="201"/>
        <v/>
      </c>
      <c r="EP78" s="12" t="str">
        <f t="shared" si="202"/>
        <v/>
      </c>
      <c r="EQ78" s="12" t="str">
        <f t="shared" si="203"/>
        <v/>
      </c>
      <c r="ER78" s="12" t="str">
        <f t="shared" si="204"/>
        <v/>
      </c>
      <c r="ES78" s="12" t="str">
        <f t="shared" si="205"/>
        <v/>
      </c>
      <c r="ET78" s="12" t="str">
        <f t="shared" si="206"/>
        <v/>
      </c>
      <c r="EU78" s="12" t="str">
        <f t="shared" si="207"/>
        <v/>
      </c>
      <c r="EV78" s="12" t="str">
        <f t="shared" si="208"/>
        <v/>
      </c>
      <c r="EW78" s="12" t="str">
        <f t="shared" si="209"/>
        <v/>
      </c>
      <c r="EX78" s="12" t="str">
        <f t="shared" si="210"/>
        <v/>
      </c>
      <c r="EY78" s="12" t="str">
        <f t="shared" si="211"/>
        <v/>
      </c>
      <c r="EZ78" s="12" t="str">
        <f t="shared" si="212"/>
        <v/>
      </c>
      <c r="FA78" s="12" t="str">
        <f t="shared" si="213"/>
        <v/>
      </c>
      <c r="FB78" s="12" t="str">
        <f t="shared" si="214"/>
        <v/>
      </c>
      <c r="FC78" s="12" t="str">
        <f t="shared" si="215"/>
        <v/>
      </c>
      <c r="FD78" s="12" t="str">
        <f t="shared" si="216"/>
        <v/>
      </c>
      <c r="FE78" s="12" t="str">
        <f t="shared" si="217"/>
        <v/>
      </c>
      <c r="FF78" s="12" t="str">
        <f t="shared" si="218"/>
        <v/>
      </c>
      <c r="FG78" s="12" t="str">
        <f t="shared" si="219"/>
        <v/>
      </c>
      <c r="FH78" s="12" t="str">
        <f t="shared" si="220"/>
        <v/>
      </c>
      <c r="FI78" s="12" t="str">
        <f t="shared" si="221"/>
        <v/>
      </c>
      <c r="FJ78" s="12" t="str">
        <f t="shared" si="222"/>
        <v/>
      </c>
      <c r="FK78" s="12" t="str">
        <f t="shared" si="223"/>
        <v/>
      </c>
      <c r="FL78" s="12" t="str">
        <f t="shared" si="224"/>
        <v/>
      </c>
      <c r="FM78" s="12" t="str">
        <f t="shared" si="225"/>
        <v/>
      </c>
      <c r="FN78" s="12" t="str">
        <f t="shared" si="226"/>
        <v/>
      </c>
      <c r="FO78" s="12" t="str">
        <f t="shared" si="227"/>
        <v/>
      </c>
      <c r="FP78" s="12" t="str">
        <f t="shared" si="228"/>
        <v/>
      </c>
      <c r="FQ78" s="12" t="str">
        <f t="shared" si="229"/>
        <v/>
      </c>
      <c r="FR78" s="12" t="str">
        <f t="shared" si="230"/>
        <v/>
      </c>
      <c r="FS78" s="12" t="str">
        <f t="shared" si="231"/>
        <v/>
      </c>
      <c r="FT78" s="12" t="str">
        <f t="shared" si="232"/>
        <v/>
      </c>
      <c r="FU78" s="12" t="str">
        <f t="shared" si="233"/>
        <v/>
      </c>
      <c r="FV78" s="12" t="str">
        <f t="shared" si="234"/>
        <v/>
      </c>
      <c r="FW78" s="12" t="str">
        <f t="shared" si="235"/>
        <v/>
      </c>
      <c r="FX78" s="12" t="str">
        <f t="shared" si="236"/>
        <v/>
      </c>
      <c r="FY78" s="12" t="str">
        <f t="shared" si="237"/>
        <v/>
      </c>
      <c r="FZ78" s="12" t="str">
        <f t="shared" si="238"/>
        <v/>
      </c>
      <c r="GA78" s="12" t="str">
        <f t="shared" si="239"/>
        <v/>
      </c>
      <c r="GB78" s="12" t="str">
        <f t="shared" si="240"/>
        <v/>
      </c>
      <c r="GC78" s="12" t="str">
        <f t="shared" si="241"/>
        <v/>
      </c>
      <c r="GD78" s="12" t="str">
        <f t="shared" si="242"/>
        <v/>
      </c>
      <c r="GE78" s="12" t="str">
        <f t="shared" si="243"/>
        <v/>
      </c>
    </row>
    <row r="79" spans="1:187" x14ac:dyDescent="0.25">
      <c r="A79" t="str">
        <f>Data!B85</f>
        <v/>
      </c>
      <c r="B79" s="12" t="str">
        <f t="shared" si="123"/>
        <v/>
      </c>
      <c r="C79" s="12" t="str">
        <f>IFERROR(IF(Data!B85="","",VLOOKUP(B79,Data!$A$8:$DX$107,3,FALSE)),"")</f>
        <v/>
      </c>
      <c r="D79" s="12" t="str">
        <f>IFERROR(IF($A79="","",VLOOKUP($B79,Data!$A$8:$DX$107,64+D$1,FALSE)),"")</f>
        <v/>
      </c>
      <c r="E79" s="12" t="str">
        <f>IFERROR(IF($A79="","",VLOOKUP($B79,Data!$A$8:$DX$107,64+E$1,FALSE)),"")</f>
        <v/>
      </c>
      <c r="F79" s="12" t="str">
        <f>IFERROR(IF($A79="","",VLOOKUP($B79,Data!$A$8:$DX$107,64+F$1,FALSE)),"")</f>
        <v/>
      </c>
      <c r="G79" s="12" t="str">
        <f>IFERROR(IF($A79="","",VLOOKUP($B79,Data!$A$8:$DX$107,64+G$1,FALSE)),"")</f>
        <v/>
      </c>
      <c r="H79" s="12" t="str">
        <f>IFERROR(IF($A79="","",VLOOKUP($B79,Data!$A$8:$DX$107,64+H$1,FALSE)),"")</f>
        <v/>
      </c>
      <c r="I79" s="12" t="str">
        <f>IFERROR(IF($A79="","",VLOOKUP($B79,Data!$A$8:$DX$107,64+I$1,FALSE)),"")</f>
        <v/>
      </c>
      <c r="J79" s="12" t="str">
        <f>IFERROR(IF($A79="","",VLOOKUP($B79,Data!$A$8:$DX$107,64+J$1,FALSE)),"")</f>
        <v/>
      </c>
      <c r="K79" s="12" t="str">
        <f>IFERROR(IF($A79="","",VLOOKUP($B79,Data!$A$8:$DX$107,64+K$1,FALSE)),"")</f>
        <v/>
      </c>
      <c r="L79" s="12" t="str">
        <f>IFERROR(IF($A79="","",VLOOKUP($B79,Data!$A$8:$DX$107,64+L$1,FALSE)),"")</f>
        <v/>
      </c>
      <c r="M79" s="12" t="str">
        <f>IFERROR(IF($A79="","",VLOOKUP($B79,Data!$A$8:$DX$107,64+M$1,FALSE)),"")</f>
        <v/>
      </c>
      <c r="N79" s="12" t="str">
        <f>IFERROR(IF($A79="","",VLOOKUP($B79,Data!$A$8:$DX$107,64+N$1,FALSE)),"")</f>
        <v/>
      </c>
      <c r="O79" s="12" t="str">
        <f>IFERROR(IF($A79="","",VLOOKUP($B79,Data!$A$8:$DX$107,64+O$1,FALSE)),"")</f>
        <v/>
      </c>
      <c r="P79" s="12" t="str">
        <f>IFERROR(IF($A79="","",VLOOKUP($B79,Data!$A$8:$DX$107,64+P$1,FALSE)),"")</f>
        <v/>
      </c>
      <c r="Q79" s="12" t="str">
        <f>IFERROR(IF($A79="","",VLOOKUP($B79,Data!$A$8:$DX$107,64+Q$1,FALSE)),"")</f>
        <v/>
      </c>
      <c r="R79" s="12" t="str">
        <f>IFERROR(IF($A79="","",VLOOKUP($B79,Data!$A$8:$DX$107,64+R$1,FALSE)),"")</f>
        <v/>
      </c>
      <c r="S79" s="12" t="str">
        <f>IFERROR(IF($A79="","",VLOOKUP($B79,Data!$A$8:$DX$107,64+S$1,FALSE)),"")</f>
        <v/>
      </c>
      <c r="T79" s="12" t="str">
        <f>IFERROR(IF($A79="","",VLOOKUP($B79,Data!$A$8:$DX$107,64+T$1,FALSE)),"")</f>
        <v/>
      </c>
      <c r="U79" s="12" t="str">
        <f>IFERROR(IF($A79="","",VLOOKUP($B79,Data!$A$8:$DX$107,64+U$1,FALSE)),"")</f>
        <v/>
      </c>
      <c r="V79" s="12" t="str">
        <f>IFERROR(IF($A79="","",VLOOKUP($B79,Data!$A$8:$DX$107,64+V$1,FALSE)),"")</f>
        <v/>
      </c>
      <c r="W79" s="12" t="str">
        <f>IFERROR(IF($A79="","",VLOOKUP($B79,Data!$A$8:$DX$107,64+W$1,FALSE)),"")</f>
        <v/>
      </c>
      <c r="X79" s="12" t="str">
        <f>IFERROR(IF($A79="","",VLOOKUP($B79,Data!$A$8:$DX$107,64+X$1,FALSE)),"")</f>
        <v/>
      </c>
      <c r="Y79" s="12" t="str">
        <f>IFERROR(IF($A79="","",VLOOKUP($B79,Data!$A$8:$DX$107,64+Y$1,FALSE)),"")</f>
        <v/>
      </c>
      <c r="Z79" s="12" t="str">
        <f>IFERROR(IF($A79="","",VLOOKUP($B79,Data!$A$8:$DX$107,64+Z$1,FALSE)),"")</f>
        <v/>
      </c>
      <c r="AA79" s="12" t="str">
        <f>IFERROR(IF($A79="","",VLOOKUP($B79,Data!$A$8:$DX$107,64+AA$1,FALSE)),"")</f>
        <v/>
      </c>
      <c r="AB79" s="12" t="str">
        <f>IFERROR(IF($A79="","",VLOOKUP($B79,Data!$A$8:$DX$107,64+AB$1,FALSE)),"")</f>
        <v/>
      </c>
      <c r="AC79" s="12" t="str">
        <f>IFERROR(IF($A79="","",VLOOKUP($B79,Data!$A$8:$DX$107,64+AC$1,FALSE)),"")</f>
        <v/>
      </c>
      <c r="AD79" s="12" t="str">
        <f>IFERROR(IF($A79="","",VLOOKUP($B79,Data!$A$8:$DX$107,64+AD$1,FALSE)),"")</f>
        <v/>
      </c>
      <c r="AE79" s="12" t="str">
        <f>IFERROR(IF($A79="","",VLOOKUP($B79,Data!$A$8:$DX$107,64+AE$1,FALSE)),"")</f>
        <v/>
      </c>
      <c r="AF79" s="12" t="str">
        <f>IFERROR(IF($A79="","",VLOOKUP($B79,Data!$A$8:$DX$107,64+AF$1,FALSE)),"")</f>
        <v/>
      </c>
      <c r="AG79" s="12" t="str">
        <f>IFERROR(IF($A79="","",VLOOKUP($B79,Data!$A$8:$DX$107,64+AG$1,FALSE)),"")</f>
        <v/>
      </c>
      <c r="AH79" s="12" t="str">
        <f>IFERROR(IF($A79="","",VLOOKUP($B79,Data!$A$8:$DX$107,64+AH$1,FALSE)),"")</f>
        <v/>
      </c>
      <c r="AI79" s="12" t="str">
        <f>IFERROR(IF($A79="","",VLOOKUP($B79,Data!$A$8:$DX$107,64+AI$1,FALSE)),"")</f>
        <v/>
      </c>
      <c r="AJ79" s="12" t="str">
        <f>IFERROR(IF($A79="","",VLOOKUP($B79,Data!$A$8:$DX$107,64+AJ$1,FALSE)),"")</f>
        <v/>
      </c>
      <c r="AK79" s="12" t="str">
        <f>IFERROR(IF($A79="","",VLOOKUP($B79,Data!$A$8:$DX$107,64+AK$1,FALSE)),"")</f>
        <v/>
      </c>
      <c r="AL79" s="12" t="str">
        <f>IFERROR(IF($A79="","",VLOOKUP($B79,Data!$A$8:$DX$107,64+AL$1,FALSE)),"")</f>
        <v/>
      </c>
      <c r="AM79" s="12" t="str">
        <f>IFERROR(IF($A79="","",VLOOKUP($B79,Data!$A$8:$DX$107,64+AM$1,FALSE)),"")</f>
        <v/>
      </c>
      <c r="AN79" s="12" t="str">
        <f>IFERROR(IF($A79="","",VLOOKUP($B79,Data!$A$8:$DX$107,64+AN$1,FALSE)),"")</f>
        <v/>
      </c>
      <c r="AO79" s="12" t="str">
        <f>IFERROR(IF($A79="","",VLOOKUP($B79,Data!$A$8:$DX$107,64+AO$1,FALSE)),"")</f>
        <v/>
      </c>
      <c r="AP79" s="12" t="str">
        <f>IFERROR(IF($A79="","",VLOOKUP($B79,Data!$A$8:$DX$107,64+AP$1,FALSE)),"")</f>
        <v/>
      </c>
      <c r="AQ79" s="12" t="str">
        <f>IFERROR(IF($A79="","",VLOOKUP($B79,Data!$A$8:$DX$107,64+AQ$1,FALSE)),"")</f>
        <v/>
      </c>
      <c r="AR79" s="12" t="str">
        <f>IFERROR(IF($A79="","",VLOOKUP($B79,Data!$A$8:$DX$107,64+AR$1,FALSE)),"")</f>
        <v/>
      </c>
      <c r="AS79" s="12" t="str">
        <f>IFERROR(IF($A79="","",VLOOKUP($B79,Data!$A$8:$DX$107,64+AS$1,FALSE)),"")</f>
        <v/>
      </c>
      <c r="AT79" s="12" t="str">
        <f>IFERROR(IF($A79="","",VLOOKUP($B79,Data!$A$8:$DX$107,64+AT$1,FALSE)),"")</f>
        <v/>
      </c>
      <c r="AU79" s="12" t="str">
        <f>IFERROR(IF($A79="","",VLOOKUP($B79,Data!$A$8:$DX$107,64+AU$1,FALSE)),"")</f>
        <v/>
      </c>
      <c r="AV79" s="12" t="str">
        <f>IFERROR(IF($A79="","",VLOOKUP($B79,Data!$A$8:$DX$107,64+AV$1,FALSE)),"")</f>
        <v/>
      </c>
      <c r="AW79" s="12" t="str">
        <f>IFERROR(IF($A79="","",VLOOKUP($B79,Data!$A$8:$DX$107,64+AW$1,FALSE)),"")</f>
        <v/>
      </c>
      <c r="AX79" s="12" t="str">
        <f>IFERROR(IF($A79="","",VLOOKUP($B79,Data!$A$8:$DX$107,64+AX$1,FALSE)),"")</f>
        <v/>
      </c>
      <c r="AY79" s="12" t="str">
        <f>IFERROR(IF($A79="","",VLOOKUP($B79,Data!$A$8:$DX$107,64+AY$1,FALSE)),"")</f>
        <v/>
      </c>
      <c r="AZ79" s="12" t="str">
        <f>IFERROR(IF($A79="","",VLOOKUP($B79,Data!$A$8:$DX$107,64+AZ$1,FALSE)),"")</f>
        <v/>
      </c>
      <c r="BA79" s="12" t="str">
        <f>IFERROR(IF($A79="","",VLOOKUP($B79,Data!$A$8:$DX$107,64+BA$1,FALSE)),"")</f>
        <v/>
      </c>
      <c r="BB79" s="12" t="str">
        <f>IFERROR(IF($A79="","",VLOOKUP($B79,Data!$A$8:$DX$107,64+BB$1,FALSE)),"")</f>
        <v/>
      </c>
      <c r="BC79" s="12" t="str">
        <f>IFERROR(IF($A79="","",VLOOKUP($B79,Data!$A$8:$DX$107,64+BC$1,FALSE)),"")</f>
        <v/>
      </c>
      <c r="BD79" s="12" t="str">
        <f>IFERROR(IF($A79="","",VLOOKUP($B79,Data!$A$8:$DX$107,64+BD$1,FALSE)),"")</f>
        <v/>
      </c>
      <c r="BE79" s="12" t="str">
        <f>IFERROR(IF($A79="","",VLOOKUP($B79,Data!$A$8:$DX$107,64+BE$1,FALSE)),"")</f>
        <v/>
      </c>
      <c r="BF79" s="12" t="str">
        <f>IFERROR(IF($A79="","",VLOOKUP($B79,Data!$A$8:$DX$107,64+BF$1,FALSE)),"")</f>
        <v/>
      </c>
      <c r="BG79" s="12" t="str">
        <f>IFERROR(IF($A79="","",VLOOKUP($B79,Data!$A$8:$DX$107,64+BG$1,FALSE)),"")</f>
        <v/>
      </c>
      <c r="BH79" s="12" t="str">
        <f>IFERROR(IF($A79="","",VLOOKUP($B79,Data!$A$8:$DX$107,64+BH$1,FALSE)),"")</f>
        <v/>
      </c>
      <c r="BI79" s="12" t="str">
        <f>IFERROR(IF($A79="","",VLOOKUP($B79,Data!$A$8:$DX$107,64+BI$1,FALSE)),"")</f>
        <v/>
      </c>
      <c r="BJ79" s="12" t="str">
        <f>IFERROR(IF($A79="","",VLOOKUP($B79,Data!$A$8:$DX$107,64+BJ$1,FALSE)),"")</f>
        <v/>
      </c>
      <c r="BK79" s="12" t="str">
        <f>IFERROR(IF($A79="","",VLOOKUP($B79,Data!$A$8:$DX$107,64+BK$1,FALSE)),"")</f>
        <v/>
      </c>
      <c r="BL79" s="12" t="str">
        <f>IFERROR(IF($A79="","",VLOOKUP($B79,Data!$A$8:$DX$107,125,FALSE)),"")</f>
        <v/>
      </c>
      <c r="BM79" s="12" t="str">
        <f>IFERROR(IF($A79="","",VLOOKUP($B79,Data!$A$8:$DX$107,126,FALSE)),"")</f>
        <v/>
      </c>
      <c r="BN79" s="31" t="str">
        <f>IFERROR(IF($A79="","",VLOOKUP($B79,Data!$A$8:$DX$107,127,FALSE)),"")</f>
        <v/>
      </c>
      <c r="BO79" s="12" t="str">
        <f>IF(A79="","",IF(B79&lt;=Registrasi!$E$7/2,"Atas",IF(B79&gt;(Registrasi!$E$7+1)/2,"Bawah","Tengah")))</f>
        <v/>
      </c>
      <c r="BP79" s="12" t="str">
        <f t="shared" si="124"/>
        <v/>
      </c>
      <c r="BQ79" s="12" t="str">
        <f t="shared" si="125"/>
        <v/>
      </c>
      <c r="BR79" s="12" t="str">
        <f t="shared" si="126"/>
        <v/>
      </c>
      <c r="BS79" s="12" t="str">
        <f t="shared" si="127"/>
        <v/>
      </c>
      <c r="BT79" s="12" t="str">
        <f t="shared" si="128"/>
        <v/>
      </c>
      <c r="BU79" s="12" t="str">
        <f t="shared" si="129"/>
        <v/>
      </c>
      <c r="BV79" s="12" t="str">
        <f t="shared" si="130"/>
        <v/>
      </c>
      <c r="BW79" s="12" t="str">
        <f t="shared" si="131"/>
        <v/>
      </c>
      <c r="BX79" s="12" t="str">
        <f t="shared" si="132"/>
        <v/>
      </c>
      <c r="BY79" s="12" t="str">
        <f t="shared" si="133"/>
        <v/>
      </c>
      <c r="BZ79" s="12" t="str">
        <f t="shared" si="134"/>
        <v/>
      </c>
      <c r="CA79" s="12" t="str">
        <f t="shared" si="135"/>
        <v/>
      </c>
      <c r="CB79" s="12" t="str">
        <f t="shared" si="136"/>
        <v/>
      </c>
      <c r="CC79" s="12" t="str">
        <f t="shared" si="137"/>
        <v/>
      </c>
      <c r="CD79" s="12" t="str">
        <f t="shared" si="138"/>
        <v/>
      </c>
      <c r="CE79" s="12" t="str">
        <f t="shared" si="139"/>
        <v/>
      </c>
      <c r="CF79" s="12" t="str">
        <f t="shared" si="140"/>
        <v/>
      </c>
      <c r="CG79" s="12" t="str">
        <f t="shared" si="141"/>
        <v/>
      </c>
      <c r="CH79" s="12" t="str">
        <f t="shared" si="142"/>
        <v/>
      </c>
      <c r="CI79" s="12" t="str">
        <f t="shared" si="143"/>
        <v/>
      </c>
      <c r="CJ79" s="12" t="str">
        <f t="shared" si="144"/>
        <v/>
      </c>
      <c r="CK79" s="12" t="str">
        <f t="shared" si="145"/>
        <v/>
      </c>
      <c r="CL79" s="12" t="str">
        <f t="shared" si="146"/>
        <v/>
      </c>
      <c r="CM79" s="12" t="str">
        <f t="shared" si="147"/>
        <v/>
      </c>
      <c r="CN79" s="12" t="str">
        <f t="shared" si="148"/>
        <v/>
      </c>
      <c r="CO79" s="12" t="str">
        <f t="shared" si="149"/>
        <v/>
      </c>
      <c r="CP79" s="12" t="str">
        <f t="shared" si="150"/>
        <v/>
      </c>
      <c r="CQ79" s="12" t="str">
        <f t="shared" si="151"/>
        <v/>
      </c>
      <c r="CR79" s="12" t="str">
        <f t="shared" si="152"/>
        <v/>
      </c>
      <c r="CS79" s="12" t="str">
        <f t="shared" si="153"/>
        <v/>
      </c>
      <c r="CT79" s="12" t="str">
        <f t="shared" si="154"/>
        <v/>
      </c>
      <c r="CU79" s="12" t="str">
        <f t="shared" si="155"/>
        <v/>
      </c>
      <c r="CV79" s="12" t="str">
        <f t="shared" si="156"/>
        <v/>
      </c>
      <c r="CW79" s="12" t="str">
        <f t="shared" si="157"/>
        <v/>
      </c>
      <c r="CX79" s="12" t="str">
        <f t="shared" si="158"/>
        <v/>
      </c>
      <c r="CY79" s="12" t="str">
        <f t="shared" si="159"/>
        <v/>
      </c>
      <c r="CZ79" s="12" t="str">
        <f t="shared" si="160"/>
        <v/>
      </c>
      <c r="DA79" s="12" t="str">
        <f t="shared" si="161"/>
        <v/>
      </c>
      <c r="DB79" s="12" t="str">
        <f t="shared" si="162"/>
        <v/>
      </c>
      <c r="DC79" s="12" t="str">
        <f t="shared" si="163"/>
        <v/>
      </c>
      <c r="DD79" s="12" t="str">
        <f t="shared" si="164"/>
        <v/>
      </c>
      <c r="DE79" s="12" t="str">
        <f t="shared" si="165"/>
        <v/>
      </c>
      <c r="DF79" s="12" t="str">
        <f t="shared" si="166"/>
        <v/>
      </c>
      <c r="DG79" s="12" t="str">
        <f t="shared" si="167"/>
        <v/>
      </c>
      <c r="DH79" s="12" t="str">
        <f t="shared" si="168"/>
        <v/>
      </c>
      <c r="DI79" s="12" t="str">
        <f t="shared" si="169"/>
        <v/>
      </c>
      <c r="DJ79" s="12" t="str">
        <f t="shared" si="170"/>
        <v/>
      </c>
      <c r="DK79" s="12" t="str">
        <f t="shared" si="171"/>
        <v/>
      </c>
      <c r="DL79" s="12" t="str">
        <f t="shared" si="172"/>
        <v/>
      </c>
      <c r="DM79" s="12" t="str">
        <f t="shared" si="173"/>
        <v/>
      </c>
      <c r="DN79" s="12" t="str">
        <f t="shared" si="174"/>
        <v/>
      </c>
      <c r="DO79" s="12" t="str">
        <f t="shared" si="175"/>
        <v/>
      </c>
      <c r="DP79" s="12" t="str">
        <f t="shared" si="176"/>
        <v/>
      </c>
      <c r="DQ79" s="12" t="str">
        <f t="shared" si="177"/>
        <v/>
      </c>
      <c r="DR79" s="12" t="str">
        <f t="shared" si="178"/>
        <v/>
      </c>
      <c r="DS79" s="12" t="str">
        <f t="shared" si="179"/>
        <v/>
      </c>
      <c r="DT79" s="12" t="str">
        <f t="shared" si="180"/>
        <v/>
      </c>
      <c r="DU79" s="12" t="str">
        <f t="shared" si="181"/>
        <v/>
      </c>
      <c r="DV79" s="12" t="str">
        <f t="shared" si="182"/>
        <v/>
      </c>
      <c r="DW79" s="12" t="str">
        <f t="shared" si="183"/>
        <v/>
      </c>
      <c r="DX79" s="12" t="str">
        <f t="shared" si="184"/>
        <v/>
      </c>
      <c r="DY79" s="12" t="str">
        <f t="shared" si="185"/>
        <v/>
      </c>
      <c r="DZ79" s="12" t="str">
        <f t="shared" si="186"/>
        <v/>
      </c>
      <c r="EA79" s="12" t="str">
        <f t="shared" si="187"/>
        <v/>
      </c>
      <c r="EB79" s="12" t="str">
        <f t="shared" si="188"/>
        <v/>
      </c>
      <c r="EC79" s="12" t="str">
        <f t="shared" si="189"/>
        <v/>
      </c>
      <c r="ED79" s="12" t="str">
        <f t="shared" si="190"/>
        <v/>
      </c>
      <c r="EE79" s="12" t="str">
        <f t="shared" si="191"/>
        <v/>
      </c>
      <c r="EF79" s="12" t="str">
        <f t="shared" si="192"/>
        <v/>
      </c>
      <c r="EG79" s="12" t="str">
        <f t="shared" si="193"/>
        <v/>
      </c>
      <c r="EH79" s="12" t="str">
        <f t="shared" si="194"/>
        <v/>
      </c>
      <c r="EI79" s="12" t="str">
        <f t="shared" si="195"/>
        <v/>
      </c>
      <c r="EJ79" s="12" t="str">
        <f t="shared" si="196"/>
        <v/>
      </c>
      <c r="EK79" s="12" t="str">
        <f t="shared" si="197"/>
        <v/>
      </c>
      <c r="EL79" s="12" t="str">
        <f t="shared" si="198"/>
        <v/>
      </c>
      <c r="EM79" s="12" t="str">
        <f t="shared" si="199"/>
        <v/>
      </c>
      <c r="EN79" s="12" t="str">
        <f t="shared" si="200"/>
        <v/>
      </c>
      <c r="EO79" s="12" t="str">
        <f t="shared" si="201"/>
        <v/>
      </c>
      <c r="EP79" s="12" t="str">
        <f t="shared" si="202"/>
        <v/>
      </c>
      <c r="EQ79" s="12" t="str">
        <f t="shared" si="203"/>
        <v/>
      </c>
      <c r="ER79" s="12" t="str">
        <f t="shared" si="204"/>
        <v/>
      </c>
      <c r="ES79" s="12" t="str">
        <f t="shared" si="205"/>
        <v/>
      </c>
      <c r="ET79" s="12" t="str">
        <f t="shared" si="206"/>
        <v/>
      </c>
      <c r="EU79" s="12" t="str">
        <f t="shared" si="207"/>
        <v/>
      </c>
      <c r="EV79" s="12" t="str">
        <f t="shared" si="208"/>
        <v/>
      </c>
      <c r="EW79" s="12" t="str">
        <f t="shared" si="209"/>
        <v/>
      </c>
      <c r="EX79" s="12" t="str">
        <f t="shared" si="210"/>
        <v/>
      </c>
      <c r="EY79" s="12" t="str">
        <f t="shared" si="211"/>
        <v/>
      </c>
      <c r="EZ79" s="12" t="str">
        <f t="shared" si="212"/>
        <v/>
      </c>
      <c r="FA79" s="12" t="str">
        <f t="shared" si="213"/>
        <v/>
      </c>
      <c r="FB79" s="12" t="str">
        <f t="shared" si="214"/>
        <v/>
      </c>
      <c r="FC79" s="12" t="str">
        <f t="shared" si="215"/>
        <v/>
      </c>
      <c r="FD79" s="12" t="str">
        <f t="shared" si="216"/>
        <v/>
      </c>
      <c r="FE79" s="12" t="str">
        <f t="shared" si="217"/>
        <v/>
      </c>
      <c r="FF79" s="12" t="str">
        <f t="shared" si="218"/>
        <v/>
      </c>
      <c r="FG79" s="12" t="str">
        <f t="shared" si="219"/>
        <v/>
      </c>
      <c r="FH79" s="12" t="str">
        <f t="shared" si="220"/>
        <v/>
      </c>
      <c r="FI79" s="12" t="str">
        <f t="shared" si="221"/>
        <v/>
      </c>
      <c r="FJ79" s="12" t="str">
        <f t="shared" si="222"/>
        <v/>
      </c>
      <c r="FK79" s="12" t="str">
        <f t="shared" si="223"/>
        <v/>
      </c>
      <c r="FL79" s="12" t="str">
        <f t="shared" si="224"/>
        <v/>
      </c>
      <c r="FM79" s="12" t="str">
        <f t="shared" si="225"/>
        <v/>
      </c>
      <c r="FN79" s="12" t="str">
        <f t="shared" si="226"/>
        <v/>
      </c>
      <c r="FO79" s="12" t="str">
        <f t="shared" si="227"/>
        <v/>
      </c>
      <c r="FP79" s="12" t="str">
        <f t="shared" si="228"/>
        <v/>
      </c>
      <c r="FQ79" s="12" t="str">
        <f t="shared" si="229"/>
        <v/>
      </c>
      <c r="FR79" s="12" t="str">
        <f t="shared" si="230"/>
        <v/>
      </c>
      <c r="FS79" s="12" t="str">
        <f t="shared" si="231"/>
        <v/>
      </c>
      <c r="FT79" s="12" t="str">
        <f t="shared" si="232"/>
        <v/>
      </c>
      <c r="FU79" s="12" t="str">
        <f t="shared" si="233"/>
        <v/>
      </c>
      <c r="FV79" s="12" t="str">
        <f t="shared" si="234"/>
        <v/>
      </c>
      <c r="FW79" s="12" t="str">
        <f t="shared" si="235"/>
        <v/>
      </c>
      <c r="FX79" s="12" t="str">
        <f t="shared" si="236"/>
        <v/>
      </c>
      <c r="FY79" s="12" t="str">
        <f t="shared" si="237"/>
        <v/>
      </c>
      <c r="FZ79" s="12" t="str">
        <f t="shared" si="238"/>
        <v/>
      </c>
      <c r="GA79" s="12" t="str">
        <f t="shared" si="239"/>
        <v/>
      </c>
      <c r="GB79" s="12" t="str">
        <f t="shared" si="240"/>
        <v/>
      </c>
      <c r="GC79" s="12" t="str">
        <f t="shared" si="241"/>
        <v/>
      </c>
      <c r="GD79" s="12" t="str">
        <f t="shared" si="242"/>
        <v/>
      </c>
      <c r="GE79" s="12" t="str">
        <f t="shared" si="243"/>
        <v/>
      </c>
    </row>
    <row r="80" spans="1:187" x14ac:dyDescent="0.25">
      <c r="A80" t="str">
        <f>Data!B86</f>
        <v/>
      </c>
      <c r="B80" s="12" t="str">
        <f t="shared" si="123"/>
        <v/>
      </c>
      <c r="C80" s="12" t="str">
        <f>IFERROR(IF(Data!B86="","",VLOOKUP(B80,Data!$A$8:$DX$107,3,FALSE)),"")</f>
        <v/>
      </c>
      <c r="D80" s="12" t="str">
        <f>IFERROR(IF($A80="","",VLOOKUP($B80,Data!$A$8:$DX$107,64+D$1,FALSE)),"")</f>
        <v/>
      </c>
      <c r="E80" s="12" t="str">
        <f>IFERROR(IF($A80="","",VLOOKUP($B80,Data!$A$8:$DX$107,64+E$1,FALSE)),"")</f>
        <v/>
      </c>
      <c r="F80" s="12" t="str">
        <f>IFERROR(IF($A80="","",VLOOKUP($B80,Data!$A$8:$DX$107,64+F$1,FALSE)),"")</f>
        <v/>
      </c>
      <c r="G80" s="12" t="str">
        <f>IFERROR(IF($A80="","",VLOOKUP($B80,Data!$A$8:$DX$107,64+G$1,FALSE)),"")</f>
        <v/>
      </c>
      <c r="H80" s="12" t="str">
        <f>IFERROR(IF($A80="","",VLOOKUP($B80,Data!$A$8:$DX$107,64+H$1,FALSE)),"")</f>
        <v/>
      </c>
      <c r="I80" s="12" t="str">
        <f>IFERROR(IF($A80="","",VLOOKUP($B80,Data!$A$8:$DX$107,64+I$1,FALSE)),"")</f>
        <v/>
      </c>
      <c r="J80" s="12" t="str">
        <f>IFERROR(IF($A80="","",VLOOKUP($B80,Data!$A$8:$DX$107,64+J$1,FALSE)),"")</f>
        <v/>
      </c>
      <c r="K80" s="12" t="str">
        <f>IFERROR(IF($A80="","",VLOOKUP($B80,Data!$A$8:$DX$107,64+K$1,FALSE)),"")</f>
        <v/>
      </c>
      <c r="L80" s="12" t="str">
        <f>IFERROR(IF($A80="","",VLOOKUP($B80,Data!$A$8:$DX$107,64+L$1,FALSE)),"")</f>
        <v/>
      </c>
      <c r="M80" s="12" t="str">
        <f>IFERROR(IF($A80="","",VLOOKUP($B80,Data!$A$8:$DX$107,64+M$1,FALSE)),"")</f>
        <v/>
      </c>
      <c r="N80" s="12" t="str">
        <f>IFERROR(IF($A80="","",VLOOKUP($B80,Data!$A$8:$DX$107,64+N$1,FALSE)),"")</f>
        <v/>
      </c>
      <c r="O80" s="12" t="str">
        <f>IFERROR(IF($A80="","",VLOOKUP($B80,Data!$A$8:$DX$107,64+O$1,FALSE)),"")</f>
        <v/>
      </c>
      <c r="P80" s="12" t="str">
        <f>IFERROR(IF($A80="","",VLOOKUP($B80,Data!$A$8:$DX$107,64+P$1,FALSE)),"")</f>
        <v/>
      </c>
      <c r="Q80" s="12" t="str">
        <f>IFERROR(IF($A80="","",VLOOKUP($B80,Data!$A$8:$DX$107,64+Q$1,FALSE)),"")</f>
        <v/>
      </c>
      <c r="R80" s="12" t="str">
        <f>IFERROR(IF($A80="","",VLOOKUP($B80,Data!$A$8:$DX$107,64+R$1,FALSE)),"")</f>
        <v/>
      </c>
      <c r="S80" s="12" t="str">
        <f>IFERROR(IF($A80="","",VLOOKUP($B80,Data!$A$8:$DX$107,64+S$1,FALSE)),"")</f>
        <v/>
      </c>
      <c r="T80" s="12" t="str">
        <f>IFERROR(IF($A80="","",VLOOKUP($B80,Data!$A$8:$DX$107,64+T$1,FALSE)),"")</f>
        <v/>
      </c>
      <c r="U80" s="12" t="str">
        <f>IFERROR(IF($A80="","",VLOOKUP($B80,Data!$A$8:$DX$107,64+U$1,FALSE)),"")</f>
        <v/>
      </c>
      <c r="V80" s="12" t="str">
        <f>IFERROR(IF($A80="","",VLOOKUP($B80,Data!$A$8:$DX$107,64+V$1,FALSE)),"")</f>
        <v/>
      </c>
      <c r="W80" s="12" t="str">
        <f>IFERROR(IF($A80="","",VLOOKUP($B80,Data!$A$8:$DX$107,64+W$1,FALSE)),"")</f>
        <v/>
      </c>
      <c r="X80" s="12" t="str">
        <f>IFERROR(IF($A80="","",VLOOKUP($B80,Data!$A$8:$DX$107,64+X$1,FALSE)),"")</f>
        <v/>
      </c>
      <c r="Y80" s="12" t="str">
        <f>IFERROR(IF($A80="","",VLOOKUP($B80,Data!$A$8:$DX$107,64+Y$1,FALSE)),"")</f>
        <v/>
      </c>
      <c r="Z80" s="12" t="str">
        <f>IFERROR(IF($A80="","",VLOOKUP($B80,Data!$A$8:$DX$107,64+Z$1,FALSE)),"")</f>
        <v/>
      </c>
      <c r="AA80" s="12" t="str">
        <f>IFERROR(IF($A80="","",VLOOKUP($B80,Data!$A$8:$DX$107,64+AA$1,FALSE)),"")</f>
        <v/>
      </c>
      <c r="AB80" s="12" t="str">
        <f>IFERROR(IF($A80="","",VLOOKUP($B80,Data!$A$8:$DX$107,64+AB$1,FALSE)),"")</f>
        <v/>
      </c>
      <c r="AC80" s="12" t="str">
        <f>IFERROR(IF($A80="","",VLOOKUP($B80,Data!$A$8:$DX$107,64+AC$1,FALSE)),"")</f>
        <v/>
      </c>
      <c r="AD80" s="12" t="str">
        <f>IFERROR(IF($A80="","",VLOOKUP($B80,Data!$A$8:$DX$107,64+AD$1,FALSE)),"")</f>
        <v/>
      </c>
      <c r="AE80" s="12" t="str">
        <f>IFERROR(IF($A80="","",VLOOKUP($B80,Data!$A$8:$DX$107,64+AE$1,FALSE)),"")</f>
        <v/>
      </c>
      <c r="AF80" s="12" t="str">
        <f>IFERROR(IF($A80="","",VLOOKUP($B80,Data!$A$8:$DX$107,64+AF$1,FALSE)),"")</f>
        <v/>
      </c>
      <c r="AG80" s="12" t="str">
        <f>IFERROR(IF($A80="","",VLOOKUP($B80,Data!$A$8:$DX$107,64+AG$1,FALSE)),"")</f>
        <v/>
      </c>
      <c r="AH80" s="12" t="str">
        <f>IFERROR(IF($A80="","",VLOOKUP($B80,Data!$A$8:$DX$107,64+AH$1,FALSE)),"")</f>
        <v/>
      </c>
      <c r="AI80" s="12" t="str">
        <f>IFERROR(IF($A80="","",VLOOKUP($B80,Data!$A$8:$DX$107,64+AI$1,FALSE)),"")</f>
        <v/>
      </c>
      <c r="AJ80" s="12" t="str">
        <f>IFERROR(IF($A80="","",VLOOKUP($B80,Data!$A$8:$DX$107,64+AJ$1,FALSE)),"")</f>
        <v/>
      </c>
      <c r="AK80" s="12" t="str">
        <f>IFERROR(IF($A80="","",VLOOKUP($B80,Data!$A$8:$DX$107,64+AK$1,FALSE)),"")</f>
        <v/>
      </c>
      <c r="AL80" s="12" t="str">
        <f>IFERROR(IF($A80="","",VLOOKUP($B80,Data!$A$8:$DX$107,64+AL$1,FALSE)),"")</f>
        <v/>
      </c>
      <c r="AM80" s="12" t="str">
        <f>IFERROR(IF($A80="","",VLOOKUP($B80,Data!$A$8:$DX$107,64+AM$1,FALSE)),"")</f>
        <v/>
      </c>
      <c r="AN80" s="12" t="str">
        <f>IFERROR(IF($A80="","",VLOOKUP($B80,Data!$A$8:$DX$107,64+AN$1,FALSE)),"")</f>
        <v/>
      </c>
      <c r="AO80" s="12" t="str">
        <f>IFERROR(IF($A80="","",VLOOKUP($B80,Data!$A$8:$DX$107,64+AO$1,FALSE)),"")</f>
        <v/>
      </c>
      <c r="AP80" s="12" t="str">
        <f>IFERROR(IF($A80="","",VLOOKUP($B80,Data!$A$8:$DX$107,64+AP$1,FALSE)),"")</f>
        <v/>
      </c>
      <c r="AQ80" s="12" t="str">
        <f>IFERROR(IF($A80="","",VLOOKUP($B80,Data!$A$8:$DX$107,64+AQ$1,FALSE)),"")</f>
        <v/>
      </c>
      <c r="AR80" s="12" t="str">
        <f>IFERROR(IF($A80="","",VLOOKUP($B80,Data!$A$8:$DX$107,64+AR$1,FALSE)),"")</f>
        <v/>
      </c>
      <c r="AS80" s="12" t="str">
        <f>IFERROR(IF($A80="","",VLOOKUP($B80,Data!$A$8:$DX$107,64+AS$1,FALSE)),"")</f>
        <v/>
      </c>
      <c r="AT80" s="12" t="str">
        <f>IFERROR(IF($A80="","",VLOOKUP($B80,Data!$A$8:$DX$107,64+AT$1,FALSE)),"")</f>
        <v/>
      </c>
      <c r="AU80" s="12" t="str">
        <f>IFERROR(IF($A80="","",VLOOKUP($B80,Data!$A$8:$DX$107,64+AU$1,FALSE)),"")</f>
        <v/>
      </c>
      <c r="AV80" s="12" t="str">
        <f>IFERROR(IF($A80="","",VLOOKUP($B80,Data!$A$8:$DX$107,64+AV$1,FALSE)),"")</f>
        <v/>
      </c>
      <c r="AW80" s="12" t="str">
        <f>IFERROR(IF($A80="","",VLOOKUP($B80,Data!$A$8:$DX$107,64+AW$1,FALSE)),"")</f>
        <v/>
      </c>
      <c r="AX80" s="12" t="str">
        <f>IFERROR(IF($A80="","",VLOOKUP($B80,Data!$A$8:$DX$107,64+AX$1,FALSE)),"")</f>
        <v/>
      </c>
      <c r="AY80" s="12" t="str">
        <f>IFERROR(IF($A80="","",VLOOKUP($B80,Data!$A$8:$DX$107,64+AY$1,FALSE)),"")</f>
        <v/>
      </c>
      <c r="AZ80" s="12" t="str">
        <f>IFERROR(IF($A80="","",VLOOKUP($B80,Data!$A$8:$DX$107,64+AZ$1,FALSE)),"")</f>
        <v/>
      </c>
      <c r="BA80" s="12" t="str">
        <f>IFERROR(IF($A80="","",VLOOKUP($B80,Data!$A$8:$DX$107,64+BA$1,FALSE)),"")</f>
        <v/>
      </c>
      <c r="BB80" s="12" t="str">
        <f>IFERROR(IF($A80="","",VLOOKUP($B80,Data!$A$8:$DX$107,64+BB$1,FALSE)),"")</f>
        <v/>
      </c>
      <c r="BC80" s="12" t="str">
        <f>IFERROR(IF($A80="","",VLOOKUP($B80,Data!$A$8:$DX$107,64+BC$1,FALSE)),"")</f>
        <v/>
      </c>
      <c r="BD80" s="12" t="str">
        <f>IFERROR(IF($A80="","",VLOOKUP($B80,Data!$A$8:$DX$107,64+BD$1,FALSE)),"")</f>
        <v/>
      </c>
      <c r="BE80" s="12" t="str">
        <f>IFERROR(IF($A80="","",VLOOKUP($B80,Data!$A$8:$DX$107,64+BE$1,FALSE)),"")</f>
        <v/>
      </c>
      <c r="BF80" s="12" t="str">
        <f>IFERROR(IF($A80="","",VLOOKUP($B80,Data!$A$8:$DX$107,64+BF$1,FALSE)),"")</f>
        <v/>
      </c>
      <c r="BG80" s="12" t="str">
        <f>IFERROR(IF($A80="","",VLOOKUP($B80,Data!$A$8:$DX$107,64+BG$1,FALSE)),"")</f>
        <v/>
      </c>
      <c r="BH80" s="12" t="str">
        <f>IFERROR(IF($A80="","",VLOOKUP($B80,Data!$A$8:$DX$107,64+BH$1,FALSE)),"")</f>
        <v/>
      </c>
      <c r="BI80" s="12" t="str">
        <f>IFERROR(IF($A80="","",VLOOKUP($B80,Data!$A$8:$DX$107,64+BI$1,FALSE)),"")</f>
        <v/>
      </c>
      <c r="BJ80" s="12" t="str">
        <f>IFERROR(IF($A80="","",VLOOKUP($B80,Data!$A$8:$DX$107,64+BJ$1,FALSE)),"")</f>
        <v/>
      </c>
      <c r="BK80" s="12" t="str">
        <f>IFERROR(IF($A80="","",VLOOKUP($B80,Data!$A$8:$DX$107,64+BK$1,FALSE)),"")</f>
        <v/>
      </c>
      <c r="BL80" s="12" t="str">
        <f>IFERROR(IF($A80="","",VLOOKUP($B80,Data!$A$8:$DX$107,125,FALSE)),"")</f>
        <v/>
      </c>
      <c r="BM80" s="12" t="str">
        <f>IFERROR(IF($A80="","",VLOOKUP($B80,Data!$A$8:$DX$107,126,FALSE)),"")</f>
        <v/>
      </c>
      <c r="BN80" s="31" t="str">
        <f>IFERROR(IF($A80="","",VLOOKUP($B80,Data!$A$8:$DX$107,127,FALSE)),"")</f>
        <v/>
      </c>
      <c r="BO80" s="12" t="str">
        <f>IF(A80="","",IF(B80&lt;=Registrasi!$E$7/2,"Atas",IF(B80&gt;(Registrasi!$E$7+1)/2,"Bawah","Tengah")))</f>
        <v/>
      </c>
      <c r="BP80" s="12" t="str">
        <f t="shared" si="124"/>
        <v/>
      </c>
      <c r="BQ80" s="12" t="str">
        <f t="shared" si="125"/>
        <v/>
      </c>
      <c r="BR80" s="12" t="str">
        <f t="shared" si="126"/>
        <v/>
      </c>
      <c r="BS80" s="12" t="str">
        <f t="shared" si="127"/>
        <v/>
      </c>
      <c r="BT80" s="12" t="str">
        <f t="shared" si="128"/>
        <v/>
      </c>
      <c r="BU80" s="12" t="str">
        <f t="shared" si="129"/>
        <v/>
      </c>
      <c r="BV80" s="12" t="str">
        <f t="shared" si="130"/>
        <v/>
      </c>
      <c r="BW80" s="12" t="str">
        <f t="shared" si="131"/>
        <v/>
      </c>
      <c r="BX80" s="12" t="str">
        <f t="shared" si="132"/>
        <v/>
      </c>
      <c r="BY80" s="12" t="str">
        <f t="shared" si="133"/>
        <v/>
      </c>
      <c r="BZ80" s="12" t="str">
        <f t="shared" si="134"/>
        <v/>
      </c>
      <c r="CA80" s="12" t="str">
        <f t="shared" si="135"/>
        <v/>
      </c>
      <c r="CB80" s="12" t="str">
        <f t="shared" si="136"/>
        <v/>
      </c>
      <c r="CC80" s="12" t="str">
        <f t="shared" si="137"/>
        <v/>
      </c>
      <c r="CD80" s="12" t="str">
        <f t="shared" si="138"/>
        <v/>
      </c>
      <c r="CE80" s="12" t="str">
        <f t="shared" si="139"/>
        <v/>
      </c>
      <c r="CF80" s="12" t="str">
        <f t="shared" si="140"/>
        <v/>
      </c>
      <c r="CG80" s="12" t="str">
        <f t="shared" si="141"/>
        <v/>
      </c>
      <c r="CH80" s="12" t="str">
        <f t="shared" si="142"/>
        <v/>
      </c>
      <c r="CI80" s="12" t="str">
        <f t="shared" si="143"/>
        <v/>
      </c>
      <c r="CJ80" s="12" t="str">
        <f t="shared" si="144"/>
        <v/>
      </c>
      <c r="CK80" s="12" t="str">
        <f t="shared" si="145"/>
        <v/>
      </c>
      <c r="CL80" s="12" t="str">
        <f t="shared" si="146"/>
        <v/>
      </c>
      <c r="CM80" s="12" t="str">
        <f t="shared" si="147"/>
        <v/>
      </c>
      <c r="CN80" s="12" t="str">
        <f t="shared" si="148"/>
        <v/>
      </c>
      <c r="CO80" s="12" t="str">
        <f t="shared" si="149"/>
        <v/>
      </c>
      <c r="CP80" s="12" t="str">
        <f t="shared" si="150"/>
        <v/>
      </c>
      <c r="CQ80" s="12" t="str">
        <f t="shared" si="151"/>
        <v/>
      </c>
      <c r="CR80" s="12" t="str">
        <f t="shared" si="152"/>
        <v/>
      </c>
      <c r="CS80" s="12" t="str">
        <f t="shared" si="153"/>
        <v/>
      </c>
      <c r="CT80" s="12" t="str">
        <f t="shared" si="154"/>
        <v/>
      </c>
      <c r="CU80" s="12" t="str">
        <f t="shared" si="155"/>
        <v/>
      </c>
      <c r="CV80" s="12" t="str">
        <f t="shared" si="156"/>
        <v/>
      </c>
      <c r="CW80" s="12" t="str">
        <f t="shared" si="157"/>
        <v/>
      </c>
      <c r="CX80" s="12" t="str">
        <f t="shared" si="158"/>
        <v/>
      </c>
      <c r="CY80" s="12" t="str">
        <f t="shared" si="159"/>
        <v/>
      </c>
      <c r="CZ80" s="12" t="str">
        <f t="shared" si="160"/>
        <v/>
      </c>
      <c r="DA80" s="12" t="str">
        <f t="shared" si="161"/>
        <v/>
      </c>
      <c r="DB80" s="12" t="str">
        <f t="shared" si="162"/>
        <v/>
      </c>
      <c r="DC80" s="12" t="str">
        <f t="shared" si="163"/>
        <v/>
      </c>
      <c r="DD80" s="12" t="str">
        <f t="shared" si="164"/>
        <v/>
      </c>
      <c r="DE80" s="12" t="str">
        <f t="shared" si="165"/>
        <v/>
      </c>
      <c r="DF80" s="12" t="str">
        <f t="shared" si="166"/>
        <v/>
      </c>
      <c r="DG80" s="12" t="str">
        <f t="shared" si="167"/>
        <v/>
      </c>
      <c r="DH80" s="12" t="str">
        <f t="shared" si="168"/>
        <v/>
      </c>
      <c r="DI80" s="12" t="str">
        <f t="shared" si="169"/>
        <v/>
      </c>
      <c r="DJ80" s="12" t="str">
        <f t="shared" si="170"/>
        <v/>
      </c>
      <c r="DK80" s="12" t="str">
        <f t="shared" si="171"/>
        <v/>
      </c>
      <c r="DL80" s="12" t="str">
        <f t="shared" si="172"/>
        <v/>
      </c>
      <c r="DM80" s="12" t="str">
        <f t="shared" si="173"/>
        <v/>
      </c>
      <c r="DN80" s="12" t="str">
        <f t="shared" si="174"/>
        <v/>
      </c>
      <c r="DO80" s="12" t="str">
        <f t="shared" si="175"/>
        <v/>
      </c>
      <c r="DP80" s="12" t="str">
        <f t="shared" si="176"/>
        <v/>
      </c>
      <c r="DQ80" s="12" t="str">
        <f t="shared" si="177"/>
        <v/>
      </c>
      <c r="DR80" s="12" t="str">
        <f t="shared" si="178"/>
        <v/>
      </c>
      <c r="DS80" s="12" t="str">
        <f t="shared" si="179"/>
        <v/>
      </c>
      <c r="DT80" s="12" t="str">
        <f t="shared" si="180"/>
        <v/>
      </c>
      <c r="DU80" s="12" t="str">
        <f t="shared" si="181"/>
        <v/>
      </c>
      <c r="DV80" s="12" t="str">
        <f t="shared" si="182"/>
        <v/>
      </c>
      <c r="DW80" s="12" t="str">
        <f t="shared" si="183"/>
        <v/>
      </c>
      <c r="DX80" s="12" t="str">
        <f t="shared" si="184"/>
        <v/>
      </c>
      <c r="DY80" s="12" t="str">
        <f t="shared" si="185"/>
        <v/>
      </c>
      <c r="DZ80" s="12" t="str">
        <f t="shared" si="186"/>
        <v/>
      </c>
      <c r="EA80" s="12" t="str">
        <f t="shared" si="187"/>
        <v/>
      </c>
      <c r="EB80" s="12" t="str">
        <f t="shared" si="188"/>
        <v/>
      </c>
      <c r="EC80" s="12" t="str">
        <f t="shared" si="189"/>
        <v/>
      </c>
      <c r="ED80" s="12" t="str">
        <f t="shared" si="190"/>
        <v/>
      </c>
      <c r="EE80" s="12" t="str">
        <f t="shared" si="191"/>
        <v/>
      </c>
      <c r="EF80" s="12" t="str">
        <f t="shared" si="192"/>
        <v/>
      </c>
      <c r="EG80" s="12" t="str">
        <f t="shared" si="193"/>
        <v/>
      </c>
      <c r="EH80" s="12" t="str">
        <f t="shared" si="194"/>
        <v/>
      </c>
      <c r="EI80" s="12" t="str">
        <f t="shared" si="195"/>
        <v/>
      </c>
      <c r="EJ80" s="12" t="str">
        <f t="shared" si="196"/>
        <v/>
      </c>
      <c r="EK80" s="12" t="str">
        <f t="shared" si="197"/>
        <v/>
      </c>
      <c r="EL80" s="12" t="str">
        <f t="shared" si="198"/>
        <v/>
      </c>
      <c r="EM80" s="12" t="str">
        <f t="shared" si="199"/>
        <v/>
      </c>
      <c r="EN80" s="12" t="str">
        <f t="shared" si="200"/>
        <v/>
      </c>
      <c r="EO80" s="12" t="str">
        <f t="shared" si="201"/>
        <v/>
      </c>
      <c r="EP80" s="12" t="str">
        <f t="shared" si="202"/>
        <v/>
      </c>
      <c r="EQ80" s="12" t="str">
        <f t="shared" si="203"/>
        <v/>
      </c>
      <c r="ER80" s="12" t="str">
        <f t="shared" si="204"/>
        <v/>
      </c>
      <c r="ES80" s="12" t="str">
        <f t="shared" si="205"/>
        <v/>
      </c>
      <c r="ET80" s="12" t="str">
        <f t="shared" si="206"/>
        <v/>
      </c>
      <c r="EU80" s="12" t="str">
        <f t="shared" si="207"/>
        <v/>
      </c>
      <c r="EV80" s="12" t="str">
        <f t="shared" si="208"/>
        <v/>
      </c>
      <c r="EW80" s="12" t="str">
        <f t="shared" si="209"/>
        <v/>
      </c>
      <c r="EX80" s="12" t="str">
        <f t="shared" si="210"/>
        <v/>
      </c>
      <c r="EY80" s="12" t="str">
        <f t="shared" si="211"/>
        <v/>
      </c>
      <c r="EZ80" s="12" t="str">
        <f t="shared" si="212"/>
        <v/>
      </c>
      <c r="FA80" s="12" t="str">
        <f t="shared" si="213"/>
        <v/>
      </c>
      <c r="FB80" s="12" t="str">
        <f t="shared" si="214"/>
        <v/>
      </c>
      <c r="FC80" s="12" t="str">
        <f t="shared" si="215"/>
        <v/>
      </c>
      <c r="FD80" s="12" t="str">
        <f t="shared" si="216"/>
        <v/>
      </c>
      <c r="FE80" s="12" t="str">
        <f t="shared" si="217"/>
        <v/>
      </c>
      <c r="FF80" s="12" t="str">
        <f t="shared" si="218"/>
        <v/>
      </c>
      <c r="FG80" s="12" t="str">
        <f t="shared" si="219"/>
        <v/>
      </c>
      <c r="FH80" s="12" t="str">
        <f t="shared" si="220"/>
        <v/>
      </c>
      <c r="FI80" s="12" t="str">
        <f t="shared" si="221"/>
        <v/>
      </c>
      <c r="FJ80" s="12" t="str">
        <f t="shared" si="222"/>
        <v/>
      </c>
      <c r="FK80" s="12" t="str">
        <f t="shared" si="223"/>
        <v/>
      </c>
      <c r="FL80" s="12" t="str">
        <f t="shared" si="224"/>
        <v/>
      </c>
      <c r="FM80" s="12" t="str">
        <f t="shared" si="225"/>
        <v/>
      </c>
      <c r="FN80" s="12" t="str">
        <f t="shared" si="226"/>
        <v/>
      </c>
      <c r="FO80" s="12" t="str">
        <f t="shared" si="227"/>
        <v/>
      </c>
      <c r="FP80" s="12" t="str">
        <f t="shared" si="228"/>
        <v/>
      </c>
      <c r="FQ80" s="12" t="str">
        <f t="shared" si="229"/>
        <v/>
      </c>
      <c r="FR80" s="12" t="str">
        <f t="shared" si="230"/>
        <v/>
      </c>
      <c r="FS80" s="12" t="str">
        <f t="shared" si="231"/>
        <v/>
      </c>
      <c r="FT80" s="12" t="str">
        <f t="shared" si="232"/>
        <v/>
      </c>
      <c r="FU80" s="12" t="str">
        <f t="shared" si="233"/>
        <v/>
      </c>
      <c r="FV80" s="12" t="str">
        <f t="shared" si="234"/>
        <v/>
      </c>
      <c r="FW80" s="12" t="str">
        <f t="shared" si="235"/>
        <v/>
      </c>
      <c r="FX80" s="12" t="str">
        <f t="shared" si="236"/>
        <v/>
      </c>
      <c r="FY80" s="12" t="str">
        <f t="shared" si="237"/>
        <v/>
      </c>
      <c r="FZ80" s="12" t="str">
        <f t="shared" si="238"/>
        <v/>
      </c>
      <c r="GA80" s="12" t="str">
        <f t="shared" si="239"/>
        <v/>
      </c>
      <c r="GB80" s="12" t="str">
        <f t="shared" si="240"/>
        <v/>
      </c>
      <c r="GC80" s="12" t="str">
        <f t="shared" si="241"/>
        <v/>
      </c>
      <c r="GD80" s="12" t="str">
        <f t="shared" si="242"/>
        <v/>
      </c>
      <c r="GE80" s="12" t="str">
        <f t="shared" si="243"/>
        <v/>
      </c>
    </row>
    <row r="81" spans="1:187" x14ac:dyDescent="0.25">
      <c r="A81" t="str">
        <f>Data!B87</f>
        <v/>
      </c>
      <c r="B81" s="12" t="str">
        <f t="shared" si="123"/>
        <v/>
      </c>
      <c r="C81" s="12" t="str">
        <f>IFERROR(IF(Data!B87="","",VLOOKUP(B81,Data!$A$8:$DX$107,3,FALSE)),"")</f>
        <v/>
      </c>
      <c r="D81" s="12" t="str">
        <f>IFERROR(IF($A81="","",VLOOKUP($B81,Data!$A$8:$DX$107,64+D$1,FALSE)),"")</f>
        <v/>
      </c>
      <c r="E81" s="12" t="str">
        <f>IFERROR(IF($A81="","",VLOOKUP($B81,Data!$A$8:$DX$107,64+E$1,FALSE)),"")</f>
        <v/>
      </c>
      <c r="F81" s="12" t="str">
        <f>IFERROR(IF($A81="","",VLOOKUP($B81,Data!$A$8:$DX$107,64+F$1,FALSE)),"")</f>
        <v/>
      </c>
      <c r="G81" s="12" t="str">
        <f>IFERROR(IF($A81="","",VLOOKUP($B81,Data!$A$8:$DX$107,64+G$1,FALSE)),"")</f>
        <v/>
      </c>
      <c r="H81" s="12" t="str">
        <f>IFERROR(IF($A81="","",VLOOKUP($B81,Data!$A$8:$DX$107,64+H$1,FALSE)),"")</f>
        <v/>
      </c>
      <c r="I81" s="12" t="str">
        <f>IFERROR(IF($A81="","",VLOOKUP($B81,Data!$A$8:$DX$107,64+I$1,FALSE)),"")</f>
        <v/>
      </c>
      <c r="J81" s="12" t="str">
        <f>IFERROR(IF($A81="","",VLOOKUP($B81,Data!$A$8:$DX$107,64+J$1,FALSE)),"")</f>
        <v/>
      </c>
      <c r="K81" s="12" t="str">
        <f>IFERROR(IF($A81="","",VLOOKUP($B81,Data!$A$8:$DX$107,64+K$1,FALSE)),"")</f>
        <v/>
      </c>
      <c r="L81" s="12" t="str">
        <f>IFERROR(IF($A81="","",VLOOKUP($B81,Data!$A$8:$DX$107,64+L$1,FALSE)),"")</f>
        <v/>
      </c>
      <c r="M81" s="12" t="str">
        <f>IFERROR(IF($A81="","",VLOOKUP($B81,Data!$A$8:$DX$107,64+M$1,FALSE)),"")</f>
        <v/>
      </c>
      <c r="N81" s="12" t="str">
        <f>IFERROR(IF($A81="","",VLOOKUP($B81,Data!$A$8:$DX$107,64+N$1,FALSE)),"")</f>
        <v/>
      </c>
      <c r="O81" s="12" t="str">
        <f>IFERROR(IF($A81="","",VLOOKUP($B81,Data!$A$8:$DX$107,64+O$1,FALSE)),"")</f>
        <v/>
      </c>
      <c r="P81" s="12" t="str">
        <f>IFERROR(IF($A81="","",VLOOKUP($B81,Data!$A$8:$DX$107,64+P$1,FALSE)),"")</f>
        <v/>
      </c>
      <c r="Q81" s="12" t="str">
        <f>IFERROR(IF($A81="","",VLOOKUP($B81,Data!$A$8:$DX$107,64+Q$1,FALSE)),"")</f>
        <v/>
      </c>
      <c r="R81" s="12" t="str">
        <f>IFERROR(IF($A81="","",VLOOKUP($B81,Data!$A$8:$DX$107,64+R$1,FALSE)),"")</f>
        <v/>
      </c>
      <c r="S81" s="12" t="str">
        <f>IFERROR(IF($A81="","",VLOOKUP($B81,Data!$A$8:$DX$107,64+S$1,FALSE)),"")</f>
        <v/>
      </c>
      <c r="T81" s="12" t="str">
        <f>IFERROR(IF($A81="","",VLOOKUP($B81,Data!$A$8:$DX$107,64+T$1,FALSE)),"")</f>
        <v/>
      </c>
      <c r="U81" s="12" t="str">
        <f>IFERROR(IF($A81="","",VLOOKUP($B81,Data!$A$8:$DX$107,64+U$1,FALSE)),"")</f>
        <v/>
      </c>
      <c r="V81" s="12" t="str">
        <f>IFERROR(IF($A81="","",VLOOKUP($B81,Data!$A$8:$DX$107,64+V$1,FALSE)),"")</f>
        <v/>
      </c>
      <c r="W81" s="12" t="str">
        <f>IFERROR(IF($A81="","",VLOOKUP($B81,Data!$A$8:$DX$107,64+W$1,FALSE)),"")</f>
        <v/>
      </c>
      <c r="X81" s="12" t="str">
        <f>IFERROR(IF($A81="","",VLOOKUP($B81,Data!$A$8:$DX$107,64+X$1,FALSE)),"")</f>
        <v/>
      </c>
      <c r="Y81" s="12" t="str">
        <f>IFERROR(IF($A81="","",VLOOKUP($B81,Data!$A$8:$DX$107,64+Y$1,FALSE)),"")</f>
        <v/>
      </c>
      <c r="Z81" s="12" t="str">
        <f>IFERROR(IF($A81="","",VLOOKUP($B81,Data!$A$8:$DX$107,64+Z$1,FALSE)),"")</f>
        <v/>
      </c>
      <c r="AA81" s="12" t="str">
        <f>IFERROR(IF($A81="","",VLOOKUP($B81,Data!$A$8:$DX$107,64+AA$1,FALSE)),"")</f>
        <v/>
      </c>
      <c r="AB81" s="12" t="str">
        <f>IFERROR(IF($A81="","",VLOOKUP($B81,Data!$A$8:$DX$107,64+AB$1,FALSE)),"")</f>
        <v/>
      </c>
      <c r="AC81" s="12" t="str">
        <f>IFERROR(IF($A81="","",VLOOKUP($B81,Data!$A$8:$DX$107,64+AC$1,FALSE)),"")</f>
        <v/>
      </c>
      <c r="AD81" s="12" t="str">
        <f>IFERROR(IF($A81="","",VLOOKUP($B81,Data!$A$8:$DX$107,64+AD$1,FALSE)),"")</f>
        <v/>
      </c>
      <c r="AE81" s="12" t="str">
        <f>IFERROR(IF($A81="","",VLOOKUP($B81,Data!$A$8:$DX$107,64+AE$1,FALSE)),"")</f>
        <v/>
      </c>
      <c r="AF81" s="12" t="str">
        <f>IFERROR(IF($A81="","",VLOOKUP($B81,Data!$A$8:$DX$107,64+AF$1,FALSE)),"")</f>
        <v/>
      </c>
      <c r="AG81" s="12" t="str">
        <f>IFERROR(IF($A81="","",VLOOKUP($B81,Data!$A$8:$DX$107,64+AG$1,FALSE)),"")</f>
        <v/>
      </c>
      <c r="AH81" s="12" t="str">
        <f>IFERROR(IF($A81="","",VLOOKUP($B81,Data!$A$8:$DX$107,64+AH$1,FALSE)),"")</f>
        <v/>
      </c>
      <c r="AI81" s="12" t="str">
        <f>IFERROR(IF($A81="","",VLOOKUP($B81,Data!$A$8:$DX$107,64+AI$1,FALSE)),"")</f>
        <v/>
      </c>
      <c r="AJ81" s="12" t="str">
        <f>IFERROR(IF($A81="","",VLOOKUP($B81,Data!$A$8:$DX$107,64+AJ$1,FALSE)),"")</f>
        <v/>
      </c>
      <c r="AK81" s="12" t="str">
        <f>IFERROR(IF($A81="","",VLOOKUP($B81,Data!$A$8:$DX$107,64+AK$1,FALSE)),"")</f>
        <v/>
      </c>
      <c r="AL81" s="12" t="str">
        <f>IFERROR(IF($A81="","",VLOOKUP($B81,Data!$A$8:$DX$107,64+AL$1,FALSE)),"")</f>
        <v/>
      </c>
      <c r="AM81" s="12" t="str">
        <f>IFERROR(IF($A81="","",VLOOKUP($B81,Data!$A$8:$DX$107,64+AM$1,FALSE)),"")</f>
        <v/>
      </c>
      <c r="AN81" s="12" t="str">
        <f>IFERROR(IF($A81="","",VLOOKUP($B81,Data!$A$8:$DX$107,64+AN$1,FALSE)),"")</f>
        <v/>
      </c>
      <c r="AO81" s="12" t="str">
        <f>IFERROR(IF($A81="","",VLOOKUP($B81,Data!$A$8:$DX$107,64+AO$1,FALSE)),"")</f>
        <v/>
      </c>
      <c r="AP81" s="12" t="str">
        <f>IFERROR(IF($A81="","",VLOOKUP($B81,Data!$A$8:$DX$107,64+AP$1,FALSE)),"")</f>
        <v/>
      </c>
      <c r="AQ81" s="12" t="str">
        <f>IFERROR(IF($A81="","",VLOOKUP($B81,Data!$A$8:$DX$107,64+AQ$1,FALSE)),"")</f>
        <v/>
      </c>
      <c r="AR81" s="12" t="str">
        <f>IFERROR(IF($A81="","",VLOOKUP($B81,Data!$A$8:$DX$107,64+AR$1,FALSE)),"")</f>
        <v/>
      </c>
      <c r="AS81" s="12" t="str">
        <f>IFERROR(IF($A81="","",VLOOKUP($B81,Data!$A$8:$DX$107,64+AS$1,FALSE)),"")</f>
        <v/>
      </c>
      <c r="AT81" s="12" t="str">
        <f>IFERROR(IF($A81="","",VLOOKUP($B81,Data!$A$8:$DX$107,64+AT$1,FALSE)),"")</f>
        <v/>
      </c>
      <c r="AU81" s="12" t="str">
        <f>IFERROR(IF($A81="","",VLOOKUP($B81,Data!$A$8:$DX$107,64+AU$1,FALSE)),"")</f>
        <v/>
      </c>
      <c r="AV81" s="12" t="str">
        <f>IFERROR(IF($A81="","",VLOOKUP($B81,Data!$A$8:$DX$107,64+AV$1,FALSE)),"")</f>
        <v/>
      </c>
      <c r="AW81" s="12" t="str">
        <f>IFERROR(IF($A81="","",VLOOKUP($B81,Data!$A$8:$DX$107,64+AW$1,FALSE)),"")</f>
        <v/>
      </c>
      <c r="AX81" s="12" t="str">
        <f>IFERROR(IF($A81="","",VLOOKUP($B81,Data!$A$8:$DX$107,64+AX$1,FALSE)),"")</f>
        <v/>
      </c>
      <c r="AY81" s="12" t="str">
        <f>IFERROR(IF($A81="","",VLOOKUP($B81,Data!$A$8:$DX$107,64+AY$1,FALSE)),"")</f>
        <v/>
      </c>
      <c r="AZ81" s="12" t="str">
        <f>IFERROR(IF($A81="","",VLOOKUP($B81,Data!$A$8:$DX$107,64+AZ$1,FALSE)),"")</f>
        <v/>
      </c>
      <c r="BA81" s="12" t="str">
        <f>IFERROR(IF($A81="","",VLOOKUP($B81,Data!$A$8:$DX$107,64+BA$1,FALSE)),"")</f>
        <v/>
      </c>
      <c r="BB81" s="12" t="str">
        <f>IFERROR(IF($A81="","",VLOOKUP($B81,Data!$A$8:$DX$107,64+BB$1,FALSE)),"")</f>
        <v/>
      </c>
      <c r="BC81" s="12" t="str">
        <f>IFERROR(IF($A81="","",VLOOKUP($B81,Data!$A$8:$DX$107,64+BC$1,FALSE)),"")</f>
        <v/>
      </c>
      <c r="BD81" s="12" t="str">
        <f>IFERROR(IF($A81="","",VLOOKUP($B81,Data!$A$8:$DX$107,64+BD$1,FALSE)),"")</f>
        <v/>
      </c>
      <c r="BE81" s="12" t="str">
        <f>IFERROR(IF($A81="","",VLOOKUP($B81,Data!$A$8:$DX$107,64+BE$1,FALSE)),"")</f>
        <v/>
      </c>
      <c r="BF81" s="12" t="str">
        <f>IFERROR(IF($A81="","",VLOOKUP($B81,Data!$A$8:$DX$107,64+BF$1,FALSE)),"")</f>
        <v/>
      </c>
      <c r="BG81" s="12" t="str">
        <f>IFERROR(IF($A81="","",VLOOKUP($B81,Data!$A$8:$DX$107,64+BG$1,FALSE)),"")</f>
        <v/>
      </c>
      <c r="BH81" s="12" t="str">
        <f>IFERROR(IF($A81="","",VLOOKUP($B81,Data!$A$8:$DX$107,64+BH$1,FALSE)),"")</f>
        <v/>
      </c>
      <c r="BI81" s="12" t="str">
        <f>IFERROR(IF($A81="","",VLOOKUP($B81,Data!$A$8:$DX$107,64+BI$1,FALSE)),"")</f>
        <v/>
      </c>
      <c r="BJ81" s="12" t="str">
        <f>IFERROR(IF($A81="","",VLOOKUP($B81,Data!$A$8:$DX$107,64+BJ$1,FALSE)),"")</f>
        <v/>
      </c>
      <c r="BK81" s="12" t="str">
        <f>IFERROR(IF($A81="","",VLOOKUP($B81,Data!$A$8:$DX$107,64+BK$1,FALSE)),"")</f>
        <v/>
      </c>
      <c r="BL81" s="12" t="str">
        <f>IFERROR(IF($A81="","",VLOOKUP($B81,Data!$A$8:$DX$107,125,FALSE)),"")</f>
        <v/>
      </c>
      <c r="BM81" s="12" t="str">
        <f>IFERROR(IF($A81="","",VLOOKUP($B81,Data!$A$8:$DX$107,126,FALSE)),"")</f>
        <v/>
      </c>
      <c r="BN81" s="31" t="str">
        <f>IFERROR(IF($A81="","",VLOOKUP($B81,Data!$A$8:$DX$107,127,FALSE)),"")</f>
        <v/>
      </c>
      <c r="BO81" s="12" t="str">
        <f>IF(A81="","",IF(B81&lt;=Registrasi!$E$7/2,"Atas",IF(B81&gt;(Registrasi!$E$7+1)/2,"Bawah","Tengah")))</f>
        <v/>
      </c>
      <c r="BP81" s="12" t="str">
        <f t="shared" si="124"/>
        <v/>
      </c>
      <c r="BQ81" s="12" t="str">
        <f t="shared" si="125"/>
        <v/>
      </c>
      <c r="BR81" s="12" t="str">
        <f t="shared" si="126"/>
        <v/>
      </c>
      <c r="BS81" s="12" t="str">
        <f t="shared" si="127"/>
        <v/>
      </c>
      <c r="BT81" s="12" t="str">
        <f t="shared" si="128"/>
        <v/>
      </c>
      <c r="BU81" s="12" t="str">
        <f t="shared" si="129"/>
        <v/>
      </c>
      <c r="BV81" s="12" t="str">
        <f t="shared" si="130"/>
        <v/>
      </c>
      <c r="BW81" s="12" t="str">
        <f t="shared" si="131"/>
        <v/>
      </c>
      <c r="BX81" s="12" t="str">
        <f t="shared" si="132"/>
        <v/>
      </c>
      <c r="BY81" s="12" t="str">
        <f t="shared" si="133"/>
        <v/>
      </c>
      <c r="BZ81" s="12" t="str">
        <f t="shared" si="134"/>
        <v/>
      </c>
      <c r="CA81" s="12" t="str">
        <f t="shared" si="135"/>
        <v/>
      </c>
      <c r="CB81" s="12" t="str">
        <f t="shared" si="136"/>
        <v/>
      </c>
      <c r="CC81" s="12" t="str">
        <f t="shared" si="137"/>
        <v/>
      </c>
      <c r="CD81" s="12" t="str">
        <f t="shared" si="138"/>
        <v/>
      </c>
      <c r="CE81" s="12" t="str">
        <f t="shared" si="139"/>
        <v/>
      </c>
      <c r="CF81" s="12" t="str">
        <f t="shared" si="140"/>
        <v/>
      </c>
      <c r="CG81" s="12" t="str">
        <f t="shared" si="141"/>
        <v/>
      </c>
      <c r="CH81" s="12" t="str">
        <f t="shared" si="142"/>
        <v/>
      </c>
      <c r="CI81" s="12" t="str">
        <f t="shared" si="143"/>
        <v/>
      </c>
      <c r="CJ81" s="12" t="str">
        <f t="shared" si="144"/>
        <v/>
      </c>
      <c r="CK81" s="12" t="str">
        <f t="shared" si="145"/>
        <v/>
      </c>
      <c r="CL81" s="12" t="str">
        <f t="shared" si="146"/>
        <v/>
      </c>
      <c r="CM81" s="12" t="str">
        <f t="shared" si="147"/>
        <v/>
      </c>
      <c r="CN81" s="12" t="str">
        <f t="shared" si="148"/>
        <v/>
      </c>
      <c r="CO81" s="12" t="str">
        <f t="shared" si="149"/>
        <v/>
      </c>
      <c r="CP81" s="12" t="str">
        <f t="shared" si="150"/>
        <v/>
      </c>
      <c r="CQ81" s="12" t="str">
        <f t="shared" si="151"/>
        <v/>
      </c>
      <c r="CR81" s="12" t="str">
        <f t="shared" si="152"/>
        <v/>
      </c>
      <c r="CS81" s="12" t="str">
        <f t="shared" si="153"/>
        <v/>
      </c>
      <c r="CT81" s="12" t="str">
        <f t="shared" si="154"/>
        <v/>
      </c>
      <c r="CU81" s="12" t="str">
        <f t="shared" si="155"/>
        <v/>
      </c>
      <c r="CV81" s="12" t="str">
        <f t="shared" si="156"/>
        <v/>
      </c>
      <c r="CW81" s="12" t="str">
        <f t="shared" si="157"/>
        <v/>
      </c>
      <c r="CX81" s="12" t="str">
        <f t="shared" si="158"/>
        <v/>
      </c>
      <c r="CY81" s="12" t="str">
        <f t="shared" si="159"/>
        <v/>
      </c>
      <c r="CZ81" s="12" t="str">
        <f t="shared" si="160"/>
        <v/>
      </c>
      <c r="DA81" s="12" t="str">
        <f t="shared" si="161"/>
        <v/>
      </c>
      <c r="DB81" s="12" t="str">
        <f t="shared" si="162"/>
        <v/>
      </c>
      <c r="DC81" s="12" t="str">
        <f t="shared" si="163"/>
        <v/>
      </c>
      <c r="DD81" s="12" t="str">
        <f t="shared" si="164"/>
        <v/>
      </c>
      <c r="DE81" s="12" t="str">
        <f t="shared" si="165"/>
        <v/>
      </c>
      <c r="DF81" s="12" t="str">
        <f t="shared" si="166"/>
        <v/>
      </c>
      <c r="DG81" s="12" t="str">
        <f t="shared" si="167"/>
        <v/>
      </c>
      <c r="DH81" s="12" t="str">
        <f t="shared" si="168"/>
        <v/>
      </c>
      <c r="DI81" s="12" t="str">
        <f t="shared" si="169"/>
        <v/>
      </c>
      <c r="DJ81" s="12" t="str">
        <f t="shared" si="170"/>
        <v/>
      </c>
      <c r="DK81" s="12" t="str">
        <f t="shared" si="171"/>
        <v/>
      </c>
      <c r="DL81" s="12" t="str">
        <f t="shared" si="172"/>
        <v/>
      </c>
      <c r="DM81" s="12" t="str">
        <f t="shared" si="173"/>
        <v/>
      </c>
      <c r="DN81" s="12" t="str">
        <f t="shared" si="174"/>
        <v/>
      </c>
      <c r="DO81" s="12" t="str">
        <f t="shared" si="175"/>
        <v/>
      </c>
      <c r="DP81" s="12" t="str">
        <f t="shared" si="176"/>
        <v/>
      </c>
      <c r="DQ81" s="12" t="str">
        <f t="shared" si="177"/>
        <v/>
      </c>
      <c r="DR81" s="12" t="str">
        <f t="shared" si="178"/>
        <v/>
      </c>
      <c r="DS81" s="12" t="str">
        <f t="shared" si="179"/>
        <v/>
      </c>
      <c r="DT81" s="12" t="str">
        <f t="shared" si="180"/>
        <v/>
      </c>
      <c r="DU81" s="12" t="str">
        <f t="shared" si="181"/>
        <v/>
      </c>
      <c r="DV81" s="12" t="str">
        <f t="shared" si="182"/>
        <v/>
      </c>
      <c r="DW81" s="12" t="str">
        <f t="shared" si="183"/>
        <v/>
      </c>
      <c r="DX81" s="12" t="str">
        <f t="shared" si="184"/>
        <v/>
      </c>
      <c r="DY81" s="12" t="str">
        <f t="shared" si="185"/>
        <v/>
      </c>
      <c r="DZ81" s="12" t="str">
        <f t="shared" si="186"/>
        <v/>
      </c>
      <c r="EA81" s="12" t="str">
        <f t="shared" si="187"/>
        <v/>
      </c>
      <c r="EB81" s="12" t="str">
        <f t="shared" si="188"/>
        <v/>
      </c>
      <c r="EC81" s="12" t="str">
        <f t="shared" si="189"/>
        <v/>
      </c>
      <c r="ED81" s="12" t="str">
        <f t="shared" si="190"/>
        <v/>
      </c>
      <c r="EE81" s="12" t="str">
        <f t="shared" si="191"/>
        <v/>
      </c>
      <c r="EF81" s="12" t="str">
        <f t="shared" si="192"/>
        <v/>
      </c>
      <c r="EG81" s="12" t="str">
        <f t="shared" si="193"/>
        <v/>
      </c>
      <c r="EH81" s="12" t="str">
        <f t="shared" si="194"/>
        <v/>
      </c>
      <c r="EI81" s="12" t="str">
        <f t="shared" si="195"/>
        <v/>
      </c>
      <c r="EJ81" s="12" t="str">
        <f t="shared" si="196"/>
        <v/>
      </c>
      <c r="EK81" s="12" t="str">
        <f t="shared" si="197"/>
        <v/>
      </c>
      <c r="EL81" s="12" t="str">
        <f t="shared" si="198"/>
        <v/>
      </c>
      <c r="EM81" s="12" t="str">
        <f t="shared" si="199"/>
        <v/>
      </c>
      <c r="EN81" s="12" t="str">
        <f t="shared" si="200"/>
        <v/>
      </c>
      <c r="EO81" s="12" t="str">
        <f t="shared" si="201"/>
        <v/>
      </c>
      <c r="EP81" s="12" t="str">
        <f t="shared" si="202"/>
        <v/>
      </c>
      <c r="EQ81" s="12" t="str">
        <f t="shared" si="203"/>
        <v/>
      </c>
      <c r="ER81" s="12" t="str">
        <f t="shared" si="204"/>
        <v/>
      </c>
      <c r="ES81" s="12" t="str">
        <f t="shared" si="205"/>
        <v/>
      </c>
      <c r="ET81" s="12" t="str">
        <f t="shared" si="206"/>
        <v/>
      </c>
      <c r="EU81" s="12" t="str">
        <f t="shared" si="207"/>
        <v/>
      </c>
      <c r="EV81" s="12" t="str">
        <f t="shared" si="208"/>
        <v/>
      </c>
      <c r="EW81" s="12" t="str">
        <f t="shared" si="209"/>
        <v/>
      </c>
      <c r="EX81" s="12" t="str">
        <f t="shared" si="210"/>
        <v/>
      </c>
      <c r="EY81" s="12" t="str">
        <f t="shared" si="211"/>
        <v/>
      </c>
      <c r="EZ81" s="12" t="str">
        <f t="shared" si="212"/>
        <v/>
      </c>
      <c r="FA81" s="12" t="str">
        <f t="shared" si="213"/>
        <v/>
      </c>
      <c r="FB81" s="12" t="str">
        <f t="shared" si="214"/>
        <v/>
      </c>
      <c r="FC81" s="12" t="str">
        <f t="shared" si="215"/>
        <v/>
      </c>
      <c r="FD81" s="12" t="str">
        <f t="shared" si="216"/>
        <v/>
      </c>
      <c r="FE81" s="12" t="str">
        <f t="shared" si="217"/>
        <v/>
      </c>
      <c r="FF81" s="12" t="str">
        <f t="shared" si="218"/>
        <v/>
      </c>
      <c r="FG81" s="12" t="str">
        <f t="shared" si="219"/>
        <v/>
      </c>
      <c r="FH81" s="12" t="str">
        <f t="shared" si="220"/>
        <v/>
      </c>
      <c r="FI81" s="12" t="str">
        <f t="shared" si="221"/>
        <v/>
      </c>
      <c r="FJ81" s="12" t="str">
        <f t="shared" si="222"/>
        <v/>
      </c>
      <c r="FK81" s="12" t="str">
        <f t="shared" si="223"/>
        <v/>
      </c>
      <c r="FL81" s="12" t="str">
        <f t="shared" si="224"/>
        <v/>
      </c>
      <c r="FM81" s="12" t="str">
        <f t="shared" si="225"/>
        <v/>
      </c>
      <c r="FN81" s="12" t="str">
        <f t="shared" si="226"/>
        <v/>
      </c>
      <c r="FO81" s="12" t="str">
        <f t="shared" si="227"/>
        <v/>
      </c>
      <c r="FP81" s="12" t="str">
        <f t="shared" si="228"/>
        <v/>
      </c>
      <c r="FQ81" s="12" t="str">
        <f t="shared" si="229"/>
        <v/>
      </c>
      <c r="FR81" s="12" t="str">
        <f t="shared" si="230"/>
        <v/>
      </c>
      <c r="FS81" s="12" t="str">
        <f t="shared" si="231"/>
        <v/>
      </c>
      <c r="FT81" s="12" t="str">
        <f t="shared" si="232"/>
        <v/>
      </c>
      <c r="FU81" s="12" t="str">
        <f t="shared" si="233"/>
        <v/>
      </c>
      <c r="FV81" s="12" t="str">
        <f t="shared" si="234"/>
        <v/>
      </c>
      <c r="FW81" s="12" t="str">
        <f t="shared" si="235"/>
        <v/>
      </c>
      <c r="FX81" s="12" t="str">
        <f t="shared" si="236"/>
        <v/>
      </c>
      <c r="FY81" s="12" t="str">
        <f t="shared" si="237"/>
        <v/>
      </c>
      <c r="FZ81" s="12" t="str">
        <f t="shared" si="238"/>
        <v/>
      </c>
      <c r="GA81" s="12" t="str">
        <f t="shared" si="239"/>
        <v/>
      </c>
      <c r="GB81" s="12" t="str">
        <f t="shared" si="240"/>
        <v/>
      </c>
      <c r="GC81" s="12" t="str">
        <f t="shared" si="241"/>
        <v/>
      </c>
      <c r="GD81" s="12" t="str">
        <f t="shared" si="242"/>
        <v/>
      </c>
      <c r="GE81" s="12" t="str">
        <f t="shared" si="243"/>
        <v/>
      </c>
    </row>
    <row r="82" spans="1:187" x14ac:dyDescent="0.25">
      <c r="A82" t="str">
        <f>Data!B88</f>
        <v/>
      </c>
      <c r="B82" s="12" t="str">
        <f t="shared" si="123"/>
        <v/>
      </c>
      <c r="C82" s="12" t="str">
        <f>IFERROR(IF(Data!B88="","",VLOOKUP(B82,Data!$A$8:$DX$107,3,FALSE)),"")</f>
        <v/>
      </c>
      <c r="D82" s="12" t="str">
        <f>IFERROR(IF($A82="","",VLOOKUP($B82,Data!$A$8:$DX$107,64+D$1,FALSE)),"")</f>
        <v/>
      </c>
      <c r="E82" s="12" t="str">
        <f>IFERROR(IF($A82="","",VLOOKUP($B82,Data!$A$8:$DX$107,64+E$1,FALSE)),"")</f>
        <v/>
      </c>
      <c r="F82" s="12" t="str">
        <f>IFERROR(IF($A82="","",VLOOKUP($B82,Data!$A$8:$DX$107,64+F$1,FALSE)),"")</f>
        <v/>
      </c>
      <c r="G82" s="12" t="str">
        <f>IFERROR(IF($A82="","",VLOOKUP($B82,Data!$A$8:$DX$107,64+G$1,FALSE)),"")</f>
        <v/>
      </c>
      <c r="H82" s="12" t="str">
        <f>IFERROR(IF($A82="","",VLOOKUP($B82,Data!$A$8:$DX$107,64+H$1,FALSE)),"")</f>
        <v/>
      </c>
      <c r="I82" s="12" t="str">
        <f>IFERROR(IF($A82="","",VLOOKUP($B82,Data!$A$8:$DX$107,64+I$1,FALSE)),"")</f>
        <v/>
      </c>
      <c r="J82" s="12" t="str">
        <f>IFERROR(IF($A82="","",VLOOKUP($B82,Data!$A$8:$DX$107,64+J$1,FALSE)),"")</f>
        <v/>
      </c>
      <c r="K82" s="12" t="str">
        <f>IFERROR(IF($A82="","",VLOOKUP($B82,Data!$A$8:$DX$107,64+K$1,FALSE)),"")</f>
        <v/>
      </c>
      <c r="L82" s="12" t="str">
        <f>IFERROR(IF($A82="","",VLOOKUP($B82,Data!$A$8:$DX$107,64+L$1,FALSE)),"")</f>
        <v/>
      </c>
      <c r="M82" s="12" t="str">
        <f>IFERROR(IF($A82="","",VLOOKUP($B82,Data!$A$8:$DX$107,64+M$1,FALSE)),"")</f>
        <v/>
      </c>
      <c r="N82" s="12" t="str">
        <f>IFERROR(IF($A82="","",VLOOKUP($B82,Data!$A$8:$DX$107,64+N$1,FALSE)),"")</f>
        <v/>
      </c>
      <c r="O82" s="12" t="str">
        <f>IFERROR(IF($A82="","",VLOOKUP($B82,Data!$A$8:$DX$107,64+O$1,FALSE)),"")</f>
        <v/>
      </c>
      <c r="P82" s="12" t="str">
        <f>IFERROR(IF($A82="","",VLOOKUP($B82,Data!$A$8:$DX$107,64+P$1,FALSE)),"")</f>
        <v/>
      </c>
      <c r="Q82" s="12" t="str">
        <f>IFERROR(IF($A82="","",VLOOKUP($B82,Data!$A$8:$DX$107,64+Q$1,FALSE)),"")</f>
        <v/>
      </c>
      <c r="R82" s="12" t="str">
        <f>IFERROR(IF($A82="","",VLOOKUP($B82,Data!$A$8:$DX$107,64+R$1,FALSE)),"")</f>
        <v/>
      </c>
      <c r="S82" s="12" t="str">
        <f>IFERROR(IF($A82="","",VLOOKUP($B82,Data!$A$8:$DX$107,64+S$1,FALSE)),"")</f>
        <v/>
      </c>
      <c r="T82" s="12" t="str">
        <f>IFERROR(IF($A82="","",VLOOKUP($B82,Data!$A$8:$DX$107,64+T$1,FALSE)),"")</f>
        <v/>
      </c>
      <c r="U82" s="12" t="str">
        <f>IFERROR(IF($A82="","",VLOOKUP($B82,Data!$A$8:$DX$107,64+U$1,FALSE)),"")</f>
        <v/>
      </c>
      <c r="V82" s="12" t="str">
        <f>IFERROR(IF($A82="","",VLOOKUP($B82,Data!$A$8:$DX$107,64+V$1,FALSE)),"")</f>
        <v/>
      </c>
      <c r="W82" s="12" t="str">
        <f>IFERROR(IF($A82="","",VLOOKUP($B82,Data!$A$8:$DX$107,64+W$1,FALSE)),"")</f>
        <v/>
      </c>
      <c r="X82" s="12" t="str">
        <f>IFERROR(IF($A82="","",VLOOKUP($B82,Data!$A$8:$DX$107,64+X$1,FALSE)),"")</f>
        <v/>
      </c>
      <c r="Y82" s="12" t="str">
        <f>IFERROR(IF($A82="","",VLOOKUP($B82,Data!$A$8:$DX$107,64+Y$1,FALSE)),"")</f>
        <v/>
      </c>
      <c r="Z82" s="12" t="str">
        <f>IFERROR(IF($A82="","",VLOOKUP($B82,Data!$A$8:$DX$107,64+Z$1,FALSE)),"")</f>
        <v/>
      </c>
      <c r="AA82" s="12" t="str">
        <f>IFERROR(IF($A82="","",VLOOKUP($B82,Data!$A$8:$DX$107,64+AA$1,FALSE)),"")</f>
        <v/>
      </c>
      <c r="AB82" s="12" t="str">
        <f>IFERROR(IF($A82="","",VLOOKUP($B82,Data!$A$8:$DX$107,64+AB$1,FALSE)),"")</f>
        <v/>
      </c>
      <c r="AC82" s="12" t="str">
        <f>IFERROR(IF($A82="","",VLOOKUP($B82,Data!$A$8:$DX$107,64+AC$1,FALSE)),"")</f>
        <v/>
      </c>
      <c r="AD82" s="12" t="str">
        <f>IFERROR(IF($A82="","",VLOOKUP($B82,Data!$A$8:$DX$107,64+AD$1,FALSE)),"")</f>
        <v/>
      </c>
      <c r="AE82" s="12" t="str">
        <f>IFERROR(IF($A82="","",VLOOKUP($B82,Data!$A$8:$DX$107,64+AE$1,FALSE)),"")</f>
        <v/>
      </c>
      <c r="AF82" s="12" t="str">
        <f>IFERROR(IF($A82="","",VLOOKUP($B82,Data!$A$8:$DX$107,64+AF$1,FALSE)),"")</f>
        <v/>
      </c>
      <c r="AG82" s="12" t="str">
        <f>IFERROR(IF($A82="","",VLOOKUP($B82,Data!$A$8:$DX$107,64+AG$1,FALSE)),"")</f>
        <v/>
      </c>
      <c r="AH82" s="12" t="str">
        <f>IFERROR(IF($A82="","",VLOOKUP($B82,Data!$A$8:$DX$107,64+AH$1,FALSE)),"")</f>
        <v/>
      </c>
      <c r="AI82" s="12" t="str">
        <f>IFERROR(IF($A82="","",VLOOKUP($B82,Data!$A$8:$DX$107,64+AI$1,FALSE)),"")</f>
        <v/>
      </c>
      <c r="AJ82" s="12" t="str">
        <f>IFERROR(IF($A82="","",VLOOKUP($B82,Data!$A$8:$DX$107,64+AJ$1,FALSE)),"")</f>
        <v/>
      </c>
      <c r="AK82" s="12" t="str">
        <f>IFERROR(IF($A82="","",VLOOKUP($B82,Data!$A$8:$DX$107,64+AK$1,FALSE)),"")</f>
        <v/>
      </c>
      <c r="AL82" s="12" t="str">
        <f>IFERROR(IF($A82="","",VLOOKUP($B82,Data!$A$8:$DX$107,64+AL$1,FALSE)),"")</f>
        <v/>
      </c>
      <c r="AM82" s="12" t="str">
        <f>IFERROR(IF($A82="","",VLOOKUP($B82,Data!$A$8:$DX$107,64+AM$1,FALSE)),"")</f>
        <v/>
      </c>
      <c r="AN82" s="12" t="str">
        <f>IFERROR(IF($A82="","",VLOOKUP($B82,Data!$A$8:$DX$107,64+AN$1,FALSE)),"")</f>
        <v/>
      </c>
      <c r="AO82" s="12" t="str">
        <f>IFERROR(IF($A82="","",VLOOKUP($B82,Data!$A$8:$DX$107,64+AO$1,FALSE)),"")</f>
        <v/>
      </c>
      <c r="AP82" s="12" t="str">
        <f>IFERROR(IF($A82="","",VLOOKUP($B82,Data!$A$8:$DX$107,64+AP$1,FALSE)),"")</f>
        <v/>
      </c>
      <c r="AQ82" s="12" t="str">
        <f>IFERROR(IF($A82="","",VLOOKUP($B82,Data!$A$8:$DX$107,64+AQ$1,FALSE)),"")</f>
        <v/>
      </c>
      <c r="AR82" s="12" t="str">
        <f>IFERROR(IF($A82="","",VLOOKUP($B82,Data!$A$8:$DX$107,64+AR$1,FALSE)),"")</f>
        <v/>
      </c>
      <c r="AS82" s="12" t="str">
        <f>IFERROR(IF($A82="","",VLOOKUP($B82,Data!$A$8:$DX$107,64+AS$1,FALSE)),"")</f>
        <v/>
      </c>
      <c r="AT82" s="12" t="str">
        <f>IFERROR(IF($A82="","",VLOOKUP($B82,Data!$A$8:$DX$107,64+AT$1,FALSE)),"")</f>
        <v/>
      </c>
      <c r="AU82" s="12" t="str">
        <f>IFERROR(IF($A82="","",VLOOKUP($B82,Data!$A$8:$DX$107,64+AU$1,FALSE)),"")</f>
        <v/>
      </c>
      <c r="AV82" s="12" t="str">
        <f>IFERROR(IF($A82="","",VLOOKUP($B82,Data!$A$8:$DX$107,64+AV$1,FALSE)),"")</f>
        <v/>
      </c>
      <c r="AW82" s="12" t="str">
        <f>IFERROR(IF($A82="","",VLOOKUP($B82,Data!$A$8:$DX$107,64+AW$1,FALSE)),"")</f>
        <v/>
      </c>
      <c r="AX82" s="12" t="str">
        <f>IFERROR(IF($A82="","",VLOOKUP($B82,Data!$A$8:$DX$107,64+AX$1,FALSE)),"")</f>
        <v/>
      </c>
      <c r="AY82" s="12" t="str">
        <f>IFERROR(IF($A82="","",VLOOKUP($B82,Data!$A$8:$DX$107,64+AY$1,FALSE)),"")</f>
        <v/>
      </c>
      <c r="AZ82" s="12" t="str">
        <f>IFERROR(IF($A82="","",VLOOKUP($B82,Data!$A$8:$DX$107,64+AZ$1,FALSE)),"")</f>
        <v/>
      </c>
      <c r="BA82" s="12" t="str">
        <f>IFERROR(IF($A82="","",VLOOKUP($B82,Data!$A$8:$DX$107,64+BA$1,FALSE)),"")</f>
        <v/>
      </c>
      <c r="BB82" s="12" t="str">
        <f>IFERROR(IF($A82="","",VLOOKUP($B82,Data!$A$8:$DX$107,64+BB$1,FALSE)),"")</f>
        <v/>
      </c>
      <c r="BC82" s="12" t="str">
        <f>IFERROR(IF($A82="","",VLOOKUP($B82,Data!$A$8:$DX$107,64+BC$1,FALSE)),"")</f>
        <v/>
      </c>
      <c r="BD82" s="12" t="str">
        <f>IFERROR(IF($A82="","",VLOOKUP($B82,Data!$A$8:$DX$107,64+BD$1,FALSE)),"")</f>
        <v/>
      </c>
      <c r="BE82" s="12" t="str">
        <f>IFERROR(IF($A82="","",VLOOKUP($B82,Data!$A$8:$DX$107,64+BE$1,FALSE)),"")</f>
        <v/>
      </c>
      <c r="BF82" s="12" t="str">
        <f>IFERROR(IF($A82="","",VLOOKUP($B82,Data!$A$8:$DX$107,64+BF$1,FALSE)),"")</f>
        <v/>
      </c>
      <c r="BG82" s="12" t="str">
        <f>IFERROR(IF($A82="","",VLOOKUP($B82,Data!$A$8:$DX$107,64+BG$1,FALSE)),"")</f>
        <v/>
      </c>
      <c r="BH82" s="12" t="str">
        <f>IFERROR(IF($A82="","",VLOOKUP($B82,Data!$A$8:$DX$107,64+BH$1,FALSE)),"")</f>
        <v/>
      </c>
      <c r="BI82" s="12" t="str">
        <f>IFERROR(IF($A82="","",VLOOKUP($B82,Data!$A$8:$DX$107,64+BI$1,FALSE)),"")</f>
        <v/>
      </c>
      <c r="BJ82" s="12" t="str">
        <f>IFERROR(IF($A82="","",VLOOKUP($B82,Data!$A$8:$DX$107,64+BJ$1,FALSE)),"")</f>
        <v/>
      </c>
      <c r="BK82" s="12" t="str">
        <f>IFERROR(IF($A82="","",VLOOKUP($B82,Data!$A$8:$DX$107,64+BK$1,FALSE)),"")</f>
        <v/>
      </c>
      <c r="BL82" s="12" t="str">
        <f>IFERROR(IF($A82="","",VLOOKUP($B82,Data!$A$8:$DX$107,125,FALSE)),"")</f>
        <v/>
      </c>
      <c r="BM82" s="12" t="str">
        <f>IFERROR(IF($A82="","",VLOOKUP($B82,Data!$A$8:$DX$107,126,FALSE)),"")</f>
        <v/>
      </c>
      <c r="BN82" s="31" t="str">
        <f>IFERROR(IF($A82="","",VLOOKUP($B82,Data!$A$8:$DX$107,127,FALSE)),"")</f>
        <v/>
      </c>
      <c r="BO82" s="12" t="str">
        <f>IF(A82="","",IF(B82&lt;=Registrasi!$E$7/2,"Atas",IF(B82&gt;(Registrasi!$E$7+1)/2,"Bawah","Tengah")))</f>
        <v/>
      </c>
      <c r="BP82" s="12" t="str">
        <f t="shared" si="124"/>
        <v/>
      </c>
      <c r="BQ82" s="12" t="str">
        <f t="shared" si="125"/>
        <v/>
      </c>
      <c r="BR82" s="12" t="str">
        <f t="shared" si="126"/>
        <v/>
      </c>
      <c r="BS82" s="12" t="str">
        <f t="shared" si="127"/>
        <v/>
      </c>
      <c r="BT82" s="12" t="str">
        <f t="shared" si="128"/>
        <v/>
      </c>
      <c r="BU82" s="12" t="str">
        <f t="shared" si="129"/>
        <v/>
      </c>
      <c r="BV82" s="12" t="str">
        <f t="shared" si="130"/>
        <v/>
      </c>
      <c r="BW82" s="12" t="str">
        <f t="shared" si="131"/>
        <v/>
      </c>
      <c r="BX82" s="12" t="str">
        <f t="shared" si="132"/>
        <v/>
      </c>
      <c r="BY82" s="12" t="str">
        <f t="shared" si="133"/>
        <v/>
      </c>
      <c r="BZ82" s="12" t="str">
        <f t="shared" si="134"/>
        <v/>
      </c>
      <c r="CA82" s="12" t="str">
        <f t="shared" si="135"/>
        <v/>
      </c>
      <c r="CB82" s="12" t="str">
        <f t="shared" si="136"/>
        <v/>
      </c>
      <c r="CC82" s="12" t="str">
        <f t="shared" si="137"/>
        <v/>
      </c>
      <c r="CD82" s="12" t="str">
        <f t="shared" si="138"/>
        <v/>
      </c>
      <c r="CE82" s="12" t="str">
        <f t="shared" si="139"/>
        <v/>
      </c>
      <c r="CF82" s="12" t="str">
        <f t="shared" si="140"/>
        <v/>
      </c>
      <c r="CG82" s="12" t="str">
        <f t="shared" si="141"/>
        <v/>
      </c>
      <c r="CH82" s="12" t="str">
        <f t="shared" si="142"/>
        <v/>
      </c>
      <c r="CI82" s="12" t="str">
        <f t="shared" si="143"/>
        <v/>
      </c>
      <c r="CJ82" s="12" t="str">
        <f t="shared" si="144"/>
        <v/>
      </c>
      <c r="CK82" s="12" t="str">
        <f t="shared" si="145"/>
        <v/>
      </c>
      <c r="CL82" s="12" t="str">
        <f t="shared" si="146"/>
        <v/>
      </c>
      <c r="CM82" s="12" t="str">
        <f t="shared" si="147"/>
        <v/>
      </c>
      <c r="CN82" s="12" t="str">
        <f t="shared" si="148"/>
        <v/>
      </c>
      <c r="CO82" s="12" t="str">
        <f t="shared" si="149"/>
        <v/>
      </c>
      <c r="CP82" s="12" t="str">
        <f t="shared" si="150"/>
        <v/>
      </c>
      <c r="CQ82" s="12" t="str">
        <f t="shared" si="151"/>
        <v/>
      </c>
      <c r="CR82" s="12" t="str">
        <f t="shared" si="152"/>
        <v/>
      </c>
      <c r="CS82" s="12" t="str">
        <f t="shared" si="153"/>
        <v/>
      </c>
      <c r="CT82" s="12" t="str">
        <f t="shared" si="154"/>
        <v/>
      </c>
      <c r="CU82" s="12" t="str">
        <f t="shared" si="155"/>
        <v/>
      </c>
      <c r="CV82" s="12" t="str">
        <f t="shared" si="156"/>
        <v/>
      </c>
      <c r="CW82" s="12" t="str">
        <f t="shared" si="157"/>
        <v/>
      </c>
      <c r="CX82" s="12" t="str">
        <f t="shared" si="158"/>
        <v/>
      </c>
      <c r="CY82" s="12" t="str">
        <f t="shared" si="159"/>
        <v/>
      </c>
      <c r="CZ82" s="12" t="str">
        <f t="shared" si="160"/>
        <v/>
      </c>
      <c r="DA82" s="12" t="str">
        <f t="shared" si="161"/>
        <v/>
      </c>
      <c r="DB82" s="12" t="str">
        <f t="shared" si="162"/>
        <v/>
      </c>
      <c r="DC82" s="12" t="str">
        <f t="shared" si="163"/>
        <v/>
      </c>
      <c r="DD82" s="12" t="str">
        <f t="shared" si="164"/>
        <v/>
      </c>
      <c r="DE82" s="12" t="str">
        <f t="shared" si="165"/>
        <v/>
      </c>
      <c r="DF82" s="12" t="str">
        <f t="shared" si="166"/>
        <v/>
      </c>
      <c r="DG82" s="12" t="str">
        <f t="shared" si="167"/>
        <v/>
      </c>
      <c r="DH82" s="12" t="str">
        <f t="shared" si="168"/>
        <v/>
      </c>
      <c r="DI82" s="12" t="str">
        <f t="shared" si="169"/>
        <v/>
      </c>
      <c r="DJ82" s="12" t="str">
        <f t="shared" si="170"/>
        <v/>
      </c>
      <c r="DK82" s="12" t="str">
        <f t="shared" si="171"/>
        <v/>
      </c>
      <c r="DL82" s="12" t="str">
        <f t="shared" si="172"/>
        <v/>
      </c>
      <c r="DM82" s="12" t="str">
        <f t="shared" si="173"/>
        <v/>
      </c>
      <c r="DN82" s="12" t="str">
        <f t="shared" si="174"/>
        <v/>
      </c>
      <c r="DO82" s="12" t="str">
        <f t="shared" si="175"/>
        <v/>
      </c>
      <c r="DP82" s="12" t="str">
        <f t="shared" si="176"/>
        <v/>
      </c>
      <c r="DQ82" s="12" t="str">
        <f t="shared" si="177"/>
        <v/>
      </c>
      <c r="DR82" s="12" t="str">
        <f t="shared" si="178"/>
        <v/>
      </c>
      <c r="DS82" s="12" t="str">
        <f t="shared" si="179"/>
        <v/>
      </c>
      <c r="DT82" s="12" t="str">
        <f t="shared" si="180"/>
        <v/>
      </c>
      <c r="DU82" s="12" t="str">
        <f t="shared" si="181"/>
        <v/>
      </c>
      <c r="DV82" s="12" t="str">
        <f t="shared" si="182"/>
        <v/>
      </c>
      <c r="DW82" s="12" t="str">
        <f t="shared" si="183"/>
        <v/>
      </c>
      <c r="DX82" s="12" t="str">
        <f t="shared" si="184"/>
        <v/>
      </c>
      <c r="DY82" s="12" t="str">
        <f t="shared" si="185"/>
        <v/>
      </c>
      <c r="DZ82" s="12" t="str">
        <f t="shared" si="186"/>
        <v/>
      </c>
      <c r="EA82" s="12" t="str">
        <f t="shared" si="187"/>
        <v/>
      </c>
      <c r="EB82" s="12" t="str">
        <f t="shared" si="188"/>
        <v/>
      </c>
      <c r="EC82" s="12" t="str">
        <f t="shared" si="189"/>
        <v/>
      </c>
      <c r="ED82" s="12" t="str">
        <f t="shared" si="190"/>
        <v/>
      </c>
      <c r="EE82" s="12" t="str">
        <f t="shared" si="191"/>
        <v/>
      </c>
      <c r="EF82" s="12" t="str">
        <f t="shared" si="192"/>
        <v/>
      </c>
      <c r="EG82" s="12" t="str">
        <f t="shared" si="193"/>
        <v/>
      </c>
      <c r="EH82" s="12" t="str">
        <f t="shared" si="194"/>
        <v/>
      </c>
      <c r="EI82" s="12" t="str">
        <f t="shared" si="195"/>
        <v/>
      </c>
      <c r="EJ82" s="12" t="str">
        <f t="shared" si="196"/>
        <v/>
      </c>
      <c r="EK82" s="12" t="str">
        <f t="shared" si="197"/>
        <v/>
      </c>
      <c r="EL82" s="12" t="str">
        <f t="shared" si="198"/>
        <v/>
      </c>
      <c r="EM82" s="12" t="str">
        <f t="shared" si="199"/>
        <v/>
      </c>
      <c r="EN82" s="12" t="str">
        <f t="shared" si="200"/>
        <v/>
      </c>
      <c r="EO82" s="12" t="str">
        <f t="shared" si="201"/>
        <v/>
      </c>
      <c r="EP82" s="12" t="str">
        <f t="shared" si="202"/>
        <v/>
      </c>
      <c r="EQ82" s="12" t="str">
        <f t="shared" si="203"/>
        <v/>
      </c>
      <c r="ER82" s="12" t="str">
        <f t="shared" si="204"/>
        <v/>
      </c>
      <c r="ES82" s="12" t="str">
        <f t="shared" si="205"/>
        <v/>
      </c>
      <c r="ET82" s="12" t="str">
        <f t="shared" si="206"/>
        <v/>
      </c>
      <c r="EU82" s="12" t="str">
        <f t="shared" si="207"/>
        <v/>
      </c>
      <c r="EV82" s="12" t="str">
        <f t="shared" si="208"/>
        <v/>
      </c>
      <c r="EW82" s="12" t="str">
        <f t="shared" si="209"/>
        <v/>
      </c>
      <c r="EX82" s="12" t="str">
        <f t="shared" si="210"/>
        <v/>
      </c>
      <c r="EY82" s="12" t="str">
        <f t="shared" si="211"/>
        <v/>
      </c>
      <c r="EZ82" s="12" t="str">
        <f t="shared" si="212"/>
        <v/>
      </c>
      <c r="FA82" s="12" t="str">
        <f t="shared" si="213"/>
        <v/>
      </c>
      <c r="FB82" s="12" t="str">
        <f t="shared" si="214"/>
        <v/>
      </c>
      <c r="FC82" s="12" t="str">
        <f t="shared" si="215"/>
        <v/>
      </c>
      <c r="FD82" s="12" t="str">
        <f t="shared" si="216"/>
        <v/>
      </c>
      <c r="FE82" s="12" t="str">
        <f t="shared" si="217"/>
        <v/>
      </c>
      <c r="FF82" s="12" t="str">
        <f t="shared" si="218"/>
        <v/>
      </c>
      <c r="FG82" s="12" t="str">
        <f t="shared" si="219"/>
        <v/>
      </c>
      <c r="FH82" s="12" t="str">
        <f t="shared" si="220"/>
        <v/>
      </c>
      <c r="FI82" s="12" t="str">
        <f t="shared" si="221"/>
        <v/>
      </c>
      <c r="FJ82" s="12" t="str">
        <f t="shared" si="222"/>
        <v/>
      </c>
      <c r="FK82" s="12" t="str">
        <f t="shared" si="223"/>
        <v/>
      </c>
      <c r="FL82" s="12" t="str">
        <f t="shared" si="224"/>
        <v/>
      </c>
      <c r="FM82" s="12" t="str">
        <f t="shared" si="225"/>
        <v/>
      </c>
      <c r="FN82" s="12" t="str">
        <f t="shared" si="226"/>
        <v/>
      </c>
      <c r="FO82" s="12" t="str">
        <f t="shared" si="227"/>
        <v/>
      </c>
      <c r="FP82" s="12" t="str">
        <f t="shared" si="228"/>
        <v/>
      </c>
      <c r="FQ82" s="12" t="str">
        <f t="shared" si="229"/>
        <v/>
      </c>
      <c r="FR82" s="12" t="str">
        <f t="shared" si="230"/>
        <v/>
      </c>
      <c r="FS82" s="12" t="str">
        <f t="shared" si="231"/>
        <v/>
      </c>
      <c r="FT82" s="12" t="str">
        <f t="shared" si="232"/>
        <v/>
      </c>
      <c r="FU82" s="12" t="str">
        <f t="shared" si="233"/>
        <v/>
      </c>
      <c r="FV82" s="12" t="str">
        <f t="shared" si="234"/>
        <v/>
      </c>
      <c r="FW82" s="12" t="str">
        <f t="shared" si="235"/>
        <v/>
      </c>
      <c r="FX82" s="12" t="str">
        <f t="shared" si="236"/>
        <v/>
      </c>
      <c r="FY82" s="12" t="str">
        <f t="shared" si="237"/>
        <v/>
      </c>
      <c r="FZ82" s="12" t="str">
        <f t="shared" si="238"/>
        <v/>
      </c>
      <c r="GA82" s="12" t="str">
        <f t="shared" si="239"/>
        <v/>
      </c>
      <c r="GB82" s="12" t="str">
        <f t="shared" si="240"/>
        <v/>
      </c>
      <c r="GC82" s="12" t="str">
        <f t="shared" si="241"/>
        <v/>
      </c>
      <c r="GD82" s="12" t="str">
        <f t="shared" si="242"/>
        <v/>
      </c>
      <c r="GE82" s="12" t="str">
        <f t="shared" si="243"/>
        <v/>
      </c>
    </row>
    <row r="83" spans="1:187" x14ac:dyDescent="0.25">
      <c r="A83" t="str">
        <f>Data!B89</f>
        <v/>
      </c>
      <c r="B83" s="12" t="str">
        <f t="shared" si="123"/>
        <v/>
      </c>
      <c r="C83" s="12" t="str">
        <f>IFERROR(IF(Data!B89="","",VLOOKUP(B83,Data!$A$8:$DX$107,3,FALSE)),"")</f>
        <v/>
      </c>
      <c r="D83" s="12" t="str">
        <f>IFERROR(IF($A83="","",VLOOKUP($B83,Data!$A$8:$DX$107,64+D$1,FALSE)),"")</f>
        <v/>
      </c>
      <c r="E83" s="12" t="str">
        <f>IFERROR(IF($A83="","",VLOOKUP($B83,Data!$A$8:$DX$107,64+E$1,FALSE)),"")</f>
        <v/>
      </c>
      <c r="F83" s="12" t="str">
        <f>IFERROR(IF($A83="","",VLOOKUP($B83,Data!$A$8:$DX$107,64+F$1,FALSE)),"")</f>
        <v/>
      </c>
      <c r="G83" s="12" t="str">
        <f>IFERROR(IF($A83="","",VLOOKUP($B83,Data!$A$8:$DX$107,64+G$1,FALSE)),"")</f>
        <v/>
      </c>
      <c r="H83" s="12" t="str">
        <f>IFERROR(IF($A83="","",VLOOKUP($B83,Data!$A$8:$DX$107,64+H$1,FALSE)),"")</f>
        <v/>
      </c>
      <c r="I83" s="12" t="str">
        <f>IFERROR(IF($A83="","",VLOOKUP($B83,Data!$A$8:$DX$107,64+I$1,FALSE)),"")</f>
        <v/>
      </c>
      <c r="J83" s="12" t="str">
        <f>IFERROR(IF($A83="","",VLOOKUP($B83,Data!$A$8:$DX$107,64+J$1,FALSE)),"")</f>
        <v/>
      </c>
      <c r="K83" s="12" t="str">
        <f>IFERROR(IF($A83="","",VLOOKUP($B83,Data!$A$8:$DX$107,64+K$1,FALSE)),"")</f>
        <v/>
      </c>
      <c r="L83" s="12" t="str">
        <f>IFERROR(IF($A83="","",VLOOKUP($B83,Data!$A$8:$DX$107,64+L$1,FALSE)),"")</f>
        <v/>
      </c>
      <c r="M83" s="12" t="str">
        <f>IFERROR(IF($A83="","",VLOOKUP($B83,Data!$A$8:$DX$107,64+M$1,FALSE)),"")</f>
        <v/>
      </c>
      <c r="N83" s="12" t="str">
        <f>IFERROR(IF($A83="","",VLOOKUP($B83,Data!$A$8:$DX$107,64+N$1,FALSE)),"")</f>
        <v/>
      </c>
      <c r="O83" s="12" t="str">
        <f>IFERROR(IF($A83="","",VLOOKUP($B83,Data!$A$8:$DX$107,64+O$1,FALSE)),"")</f>
        <v/>
      </c>
      <c r="P83" s="12" t="str">
        <f>IFERROR(IF($A83="","",VLOOKUP($B83,Data!$A$8:$DX$107,64+P$1,FALSE)),"")</f>
        <v/>
      </c>
      <c r="Q83" s="12" t="str">
        <f>IFERROR(IF($A83="","",VLOOKUP($B83,Data!$A$8:$DX$107,64+Q$1,FALSE)),"")</f>
        <v/>
      </c>
      <c r="R83" s="12" t="str">
        <f>IFERROR(IF($A83="","",VLOOKUP($B83,Data!$A$8:$DX$107,64+R$1,FALSE)),"")</f>
        <v/>
      </c>
      <c r="S83" s="12" t="str">
        <f>IFERROR(IF($A83="","",VLOOKUP($B83,Data!$A$8:$DX$107,64+S$1,FALSE)),"")</f>
        <v/>
      </c>
      <c r="T83" s="12" t="str">
        <f>IFERROR(IF($A83="","",VLOOKUP($B83,Data!$A$8:$DX$107,64+T$1,FALSE)),"")</f>
        <v/>
      </c>
      <c r="U83" s="12" t="str">
        <f>IFERROR(IF($A83="","",VLOOKUP($B83,Data!$A$8:$DX$107,64+U$1,FALSE)),"")</f>
        <v/>
      </c>
      <c r="V83" s="12" t="str">
        <f>IFERROR(IF($A83="","",VLOOKUP($B83,Data!$A$8:$DX$107,64+V$1,FALSE)),"")</f>
        <v/>
      </c>
      <c r="W83" s="12" t="str">
        <f>IFERROR(IF($A83="","",VLOOKUP($B83,Data!$A$8:$DX$107,64+W$1,FALSE)),"")</f>
        <v/>
      </c>
      <c r="X83" s="12" t="str">
        <f>IFERROR(IF($A83="","",VLOOKUP($B83,Data!$A$8:$DX$107,64+X$1,FALSE)),"")</f>
        <v/>
      </c>
      <c r="Y83" s="12" t="str">
        <f>IFERROR(IF($A83="","",VLOOKUP($B83,Data!$A$8:$DX$107,64+Y$1,FALSE)),"")</f>
        <v/>
      </c>
      <c r="Z83" s="12" t="str">
        <f>IFERROR(IF($A83="","",VLOOKUP($B83,Data!$A$8:$DX$107,64+Z$1,FALSE)),"")</f>
        <v/>
      </c>
      <c r="AA83" s="12" t="str">
        <f>IFERROR(IF($A83="","",VLOOKUP($B83,Data!$A$8:$DX$107,64+AA$1,FALSE)),"")</f>
        <v/>
      </c>
      <c r="AB83" s="12" t="str">
        <f>IFERROR(IF($A83="","",VLOOKUP($B83,Data!$A$8:$DX$107,64+AB$1,FALSE)),"")</f>
        <v/>
      </c>
      <c r="AC83" s="12" t="str">
        <f>IFERROR(IF($A83="","",VLOOKUP($B83,Data!$A$8:$DX$107,64+AC$1,FALSE)),"")</f>
        <v/>
      </c>
      <c r="AD83" s="12" t="str">
        <f>IFERROR(IF($A83="","",VLOOKUP($B83,Data!$A$8:$DX$107,64+AD$1,FALSE)),"")</f>
        <v/>
      </c>
      <c r="AE83" s="12" t="str">
        <f>IFERROR(IF($A83="","",VLOOKUP($B83,Data!$A$8:$DX$107,64+AE$1,FALSE)),"")</f>
        <v/>
      </c>
      <c r="AF83" s="12" t="str">
        <f>IFERROR(IF($A83="","",VLOOKUP($B83,Data!$A$8:$DX$107,64+AF$1,FALSE)),"")</f>
        <v/>
      </c>
      <c r="AG83" s="12" t="str">
        <f>IFERROR(IF($A83="","",VLOOKUP($B83,Data!$A$8:$DX$107,64+AG$1,FALSE)),"")</f>
        <v/>
      </c>
      <c r="AH83" s="12" t="str">
        <f>IFERROR(IF($A83="","",VLOOKUP($B83,Data!$A$8:$DX$107,64+AH$1,FALSE)),"")</f>
        <v/>
      </c>
      <c r="AI83" s="12" t="str">
        <f>IFERROR(IF($A83="","",VLOOKUP($B83,Data!$A$8:$DX$107,64+AI$1,FALSE)),"")</f>
        <v/>
      </c>
      <c r="AJ83" s="12" t="str">
        <f>IFERROR(IF($A83="","",VLOOKUP($B83,Data!$A$8:$DX$107,64+AJ$1,FALSE)),"")</f>
        <v/>
      </c>
      <c r="AK83" s="12" t="str">
        <f>IFERROR(IF($A83="","",VLOOKUP($B83,Data!$A$8:$DX$107,64+AK$1,FALSE)),"")</f>
        <v/>
      </c>
      <c r="AL83" s="12" t="str">
        <f>IFERROR(IF($A83="","",VLOOKUP($B83,Data!$A$8:$DX$107,64+AL$1,FALSE)),"")</f>
        <v/>
      </c>
      <c r="AM83" s="12" t="str">
        <f>IFERROR(IF($A83="","",VLOOKUP($B83,Data!$A$8:$DX$107,64+AM$1,FALSE)),"")</f>
        <v/>
      </c>
      <c r="AN83" s="12" t="str">
        <f>IFERROR(IF($A83="","",VLOOKUP($B83,Data!$A$8:$DX$107,64+AN$1,FALSE)),"")</f>
        <v/>
      </c>
      <c r="AO83" s="12" t="str">
        <f>IFERROR(IF($A83="","",VLOOKUP($B83,Data!$A$8:$DX$107,64+AO$1,FALSE)),"")</f>
        <v/>
      </c>
      <c r="AP83" s="12" t="str">
        <f>IFERROR(IF($A83="","",VLOOKUP($B83,Data!$A$8:$DX$107,64+AP$1,FALSE)),"")</f>
        <v/>
      </c>
      <c r="AQ83" s="12" t="str">
        <f>IFERROR(IF($A83="","",VLOOKUP($B83,Data!$A$8:$DX$107,64+AQ$1,FALSE)),"")</f>
        <v/>
      </c>
      <c r="AR83" s="12" t="str">
        <f>IFERROR(IF($A83="","",VLOOKUP($B83,Data!$A$8:$DX$107,64+AR$1,FALSE)),"")</f>
        <v/>
      </c>
      <c r="AS83" s="12" t="str">
        <f>IFERROR(IF($A83="","",VLOOKUP($B83,Data!$A$8:$DX$107,64+AS$1,FALSE)),"")</f>
        <v/>
      </c>
      <c r="AT83" s="12" t="str">
        <f>IFERROR(IF($A83="","",VLOOKUP($B83,Data!$A$8:$DX$107,64+AT$1,FALSE)),"")</f>
        <v/>
      </c>
      <c r="AU83" s="12" t="str">
        <f>IFERROR(IF($A83="","",VLOOKUP($B83,Data!$A$8:$DX$107,64+AU$1,FALSE)),"")</f>
        <v/>
      </c>
      <c r="AV83" s="12" t="str">
        <f>IFERROR(IF($A83="","",VLOOKUP($B83,Data!$A$8:$DX$107,64+AV$1,FALSE)),"")</f>
        <v/>
      </c>
      <c r="AW83" s="12" t="str">
        <f>IFERROR(IF($A83="","",VLOOKUP($B83,Data!$A$8:$DX$107,64+AW$1,FALSE)),"")</f>
        <v/>
      </c>
      <c r="AX83" s="12" t="str">
        <f>IFERROR(IF($A83="","",VLOOKUP($B83,Data!$A$8:$DX$107,64+AX$1,FALSE)),"")</f>
        <v/>
      </c>
      <c r="AY83" s="12" t="str">
        <f>IFERROR(IF($A83="","",VLOOKUP($B83,Data!$A$8:$DX$107,64+AY$1,FALSE)),"")</f>
        <v/>
      </c>
      <c r="AZ83" s="12" t="str">
        <f>IFERROR(IF($A83="","",VLOOKUP($B83,Data!$A$8:$DX$107,64+AZ$1,FALSE)),"")</f>
        <v/>
      </c>
      <c r="BA83" s="12" t="str">
        <f>IFERROR(IF($A83="","",VLOOKUP($B83,Data!$A$8:$DX$107,64+BA$1,FALSE)),"")</f>
        <v/>
      </c>
      <c r="BB83" s="12" t="str">
        <f>IFERROR(IF($A83="","",VLOOKUP($B83,Data!$A$8:$DX$107,64+BB$1,FALSE)),"")</f>
        <v/>
      </c>
      <c r="BC83" s="12" t="str">
        <f>IFERROR(IF($A83="","",VLOOKUP($B83,Data!$A$8:$DX$107,64+BC$1,FALSE)),"")</f>
        <v/>
      </c>
      <c r="BD83" s="12" t="str">
        <f>IFERROR(IF($A83="","",VLOOKUP($B83,Data!$A$8:$DX$107,64+BD$1,FALSE)),"")</f>
        <v/>
      </c>
      <c r="BE83" s="12" t="str">
        <f>IFERROR(IF($A83="","",VLOOKUP($B83,Data!$A$8:$DX$107,64+BE$1,FALSE)),"")</f>
        <v/>
      </c>
      <c r="BF83" s="12" t="str">
        <f>IFERROR(IF($A83="","",VLOOKUP($B83,Data!$A$8:$DX$107,64+BF$1,FALSE)),"")</f>
        <v/>
      </c>
      <c r="BG83" s="12" t="str">
        <f>IFERROR(IF($A83="","",VLOOKUP($B83,Data!$A$8:$DX$107,64+BG$1,FALSE)),"")</f>
        <v/>
      </c>
      <c r="BH83" s="12" t="str">
        <f>IFERROR(IF($A83="","",VLOOKUP($B83,Data!$A$8:$DX$107,64+BH$1,FALSE)),"")</f>
        <v/>
      </c>
      <c r="BI83" s="12" t="str">
        <f>IFERROR(IF($A83="","",VLOOKUP($B83,Data!$A$8:$DX$107,64+BI$1,FALSE)),"")</f>
        <v/>
      </c>
      <c r="BJ83" s="12" t="str">
        <f>IFERROR(IF($A83="","",VLOOKUP($B83,Data!$A$8:$DX$107,64+BJ$1,FALSE)),"")</f>
        <v/>
      </c>
      <c r="BK83" s="12" t="str">
        <f>IFERROR(IF($A83="","",VLOOKUP($B83,Data!$A$8:$DX$107,64+BK$1,FALSE)),"")</f>
        <v/>
      </c>
      <c r="BL83" s="12" t="str">
        <f>IFERROR(IF($A83="","",VLOOKUP($B83,Data!$A$8:$DX$107,125,FALSE)),"")</f>
        <v/>
      </c>
      <c r="BM83" s="12" t="str">
        <f>IFERROR(IF($A83="","",VLOOKUP($B83,Data!$A$8:$DX$107,126,FALSE)),"")</f>
        <v/>
      </c>
      <c r="BN83" s="31" t="str">
        <f>IFERROR(IF($A83="","",VLOOKUP($B83,Data!$A$8:$DX$107,127,FALSE)),"")</f>
        <v/>
      </c>
      <c r="BO83" s="12" t="str">
        <f>IF(A83="","",IF(B83&lt;=Registrasi!$E$7/2,"Atas",IF(B83&gt;(Registrasi!$E$7+1)/2,"Bawah","Tengah")))</f>
        <v/>
      </c>
      <c r="BP83" s="12" t="str">
        <f t="shared" si="124"/>
        <v/>
      </c>
      <c r="BQ83" s="12" t="str">
        <f t="shared" si="125"/>
        <v/>
      </c>
      <c r="BR83" s="12" t="str">
        <f t="shared" si="126"/>
        <v/>
      </c>
      <c r="BS83" s="12" t="str">
        <f t="shared" si="127"/>
        <v/>
      </c>
      <c r="BT83" s="12" t="str">
        <f t="shared" si="128"/>
        <v/>
      </c>
      <c r="BU83" s="12" t="str">
        <f t="shared" si="129"/>
        <v/>
      </c>
      <c r="BV83" s="12" t="str">
        <f t="shared" si="130"/>
        <v/>
      </c>
      <c r="BW83" s="12" t="str">
        <f t="shared" si="131"/>
        <v/>
      </c>
      <c r="BX83" s="12" t="str">
        <f t="shared" si="132"/>
        <v/>
      </c>
      <c r="BY83" s="12" t="str">
        <f t="shared" si="133"/>
        <v/>
      </c>
      <c r="BZ83" s="12" t="str">
        <f t="shared" si="134"/>
        <v/>
      </c>
      <c r="CA83" s="12" t="str">
        <f t="shared" si="135"/>
        <v/>
      </c>
      <c r="CB83" s="12" t="str">
        <f t="shared" si="136"/>
        <v/>
      </c>
      <c r="CC83" s="12" t="str">
        <f t="shared" si="137"/>
        <v/>
      </c>
      <c r="CD83" s="12" t="str">
        <f t="shared" si="138"/>
        <v/>
      </c>
      <c r="CE83" s="12" t="str">
        <f t="shared" si="139"/>
        <v/>
      </c>
      <c r="CF83" s="12" t="str">
        <f t="shared" si="140"/>
        <v/>
      </c>
      <c r="CG83" s="12" t="str">
        <f t="shared" si="141"/>
        <v/>
      </c>
      <c r="CH83" s="12" t="str">
        <f t="shared" si="142"/>
        <v/>
      </c>
      <c r="CI83" s="12" t="str">
        <f t="shared" si="143"/>
        <v/>
      </c>
      <c r="CJ83" s="12" t="str">
        <f t="shared" si="144"/>
        <v/>
      </c>
      <c r="CK83" s="12" t="str">
        <f t="shared" si="145"/>
        <v/>
      </c>
      <c r="CL83" s="12" t="str">
        <f t="shared" si="146"/>
        <v/>
      </c>
      <c r="CM83" s="12" t="str">
        <f t="shared" si="147"/>
        <v/>
      </c>
      <c r="CN83" s="12" t="str">
        <f t="shared" si="148"/>
        <v/>
      </c>
      <c r="CO83" s="12" t="str">
        <f t="shared" si="149"/>
        <v/>
      </c>
      <c r="CP83" s="12" t="str">
        <f t="shared" si="150"/>
        <v/>
      </c>
      <c r="CQ83" s="12" t="str">
        <f t="shared" si="151"/>
        <v/>
      </c>
      <c r="CR83" s="12" t="str">
        <f t="shared" si="152"/>
        <v/>
      </c>
      <c r="CS83" s="12" t="str">
        <f t="shared" si="153"/>
        <v/>
      </c>
      <c r="CT83" s="12" t="str">
        <f t="shared" si="154"/>
        <v/>
      </c>
      <c r="CU83" s="12" t="str">
        <f t="shared" si="155"/>
        <v/>
      </c>
      <c r="CV83" s="12" t="str">
        <f t="shared" si="156"/>
        <v/>
      </c>
      <c r="CW83" s="12" t="str">
        <f t="shared" si="157"/>
        <v/>
      </c>
      <c r="CX83" s="12" t="str">
        <f t="shared" si="158"/>
        <v/>
      </c>
      <c r="CY83" s="12" t="str">
        <f t="shared" si="159"/>
        <v/>
      </c>
      <c r="CZ83" s="12" t="str">
        <f t="shared" si="160"/>
        <v/>
      </c>
      <c r="DA83" s="12" t="str">
        <f t="shared" si="161"/>
        <v/>
      </c>
      <c r="DB83" s="12" t="str">
        <f t="shared" si="162"/>
        <v/>
      </c>
      <c r="DC83" s="12" t="str">
        <f t="shared" si="163"/>
        <v/>
      </c>
      <c r="DD83" s="12" t="str">
        <f t="shared" si="164"/>
        <v/>
      </c>
      <c r="DE83" s="12" t="str">
        <f t="shared" si="165"/>
        <v/>
      </c>
      <c r="DF83" s="12" t="str">
        <f t="shared" si="166"/>
        <v/>
      </c>
      <c r="DG83" s="12" t="str">
        <f t="shared" si="167"/>
        <v/>
      </c>
      <c r="DH83" s="12" t="str">
        <f t="shared" si="168"/>
        <v/>
      </c>
      <c r="DI83" s="12" t="str">
        <f t="shared" si="169"/>
        <v/>
      </c>
      <c r="DJ83" s="12" t="str">
        <f t="shared" si="170"/>
        <v/>
      </c>
      <c r="DK83" s="12" t="str">
        <f t="shared" si="171"/>
        <v/>
      </c>
      <c r="DL83" s="12" t="str">
        <f t="shared" si="172"/>
        <v/>
      </c>
      <c r="DM83" s="12" t="str">
        <f t="shared" si="173"/>
        <v/>
      </c>
      <c r="DN83" s="12" t="str">
        <f t="shared" si="174"/>
        <v/>
      </c>
      <c r="DO83" s="12" t="str">
        <f t="shared" si="175"/>
        <v/>
      </c>
      <c r="DP83" s="12" t="str">
        <f t="shared" si="176"/>
        <v/>
      </c>
      <c r="DQ83" s="12" t="str">
        <f t="shared" si="177"/>
        <v/>
      </c>
      <c r="DR83" s="12" t="str">
        <f t="shared" si="178"/>
        <v/>
      </c>
      <c r="DS83" s="12" t="str">
        <f t="shared" si="179"/>
        <v/>
      </c>
      <c r="DT83" s="12" t="str">
        <f t="shared" si="180"/>
        <v/>
      </c>
      <c r="DU83" s="12" t="str">
        <f t="shared" si="181"/>
        <v/>
      </c>
      <c r="DV83" s="12" t="str">
        <f t="shared" si="182"/>
        <v/>
      </c>
      <c r="DW83" s="12" t="str">
        <f t="shared" si="183"/>
        <v/>
      </c>
      <c r="DX83" s="12" t="str">
        <f t="shared" si="184"/>
        <v/>
      </c>
      <c r="DY83" s="12" t="str">
        <f t="shared" si="185"/>
        <v/>
      </c>
      <c r="DZ83" s="12" t="str">
        <f t="shared" si="186"/>
        <v/>
      </c>
      <c r="EA83" s="12" t="str">
        <f t="shared" si="187"/>
        <v/>
      </c>
      <c r="EB83" s="12" t="str">
        <f t="shared" si="188"/>
        <v/>
      </c>
      <c r="EC83" s="12" t="str">
        <f t="shared" si="189"/>
        <v/>
      </c>
      <c r="ED83" s="12" t="str">
        <f t="shared" si="190"/>
        <v/>
      </c>
      <c r="EE83" s="12" t="str">
        <f t="shared" si="191"/>
        <v/>
      </c>
      <c r="EF83" s="12" t="str">
        <f t="shared" si="192"/>
        <v/>
      </c>
      <c r="EG83" s="12" t="str">
        <f t="shared" si="193"/>
        <v/>
      </c>
      <c r="EH83" s="12" t="str">
        <f t="shared" si="194"/>
        <v/>
      </c>
      <c r="EI83" s="12" t="str">
        <f t="shared" si="195"/>
        <v/>
      </c>
      <c r="EJ83" s="12" t="str">
        <f t="shared" si="196"/>
        <v/>
      </c>
      <c r="EK83" s="12" t="str">
        <f t="shared" si="197"/>
        <v/>
      </c>
      <c r="EL83" s="12" t="str">
        <f t="shared" si="198"/>
        <v/>
      </c>
      <c r="EM83" s="12" t="str">
        <f t="shared" si="199"/>
        <v/>
      </c>
      <c r="EN83" s="12" t="str">
        <f t="shared" si="200"/>
        <v/>
      </c>
      <c r="EO83" s="12" t="str">
        <f t="shared" si="201"/>
        <v/>
      </c>
      <c r="EP83" s="12" t="str">
        <f t="shared" si="202"/>
        <v/>
      </c>
      <c r="EQ83" s="12" t="str">
        <f t="shared" si="203"/>
        <v/>
      </c>
      <c r="ER83" s="12" t="str">
        <f t="shared" si="204"/>
        <v/>
      </c>
      <c r="ES83" s="12" t="str">
        <f t="shared" si="205"/>
        <v/>
      </c>
      <c r="ET83" s="12" t="str">
        <f t="shared" si="206"/>
        <v/>
      </c>
      <c r="EU83" s="12" t="str">
        <f t="shared" si="207"/>
        <v/>
      </c>
      <c r="EV83" s="12" t="str">
        <f t="shared" si="208"/>
        <v/>
      </c>
      <c r="EW83" s="12" t="str">
        <f t="shared" si="209"/>
        <v/>
      </c>
      <c r="EX83" s="12" t="str">
        <f t="shared" si="210"/>
        <v/>
      </c>
      <c r="EY83" s="12" t="str">
        <f t="shared" si="211"/>
        <v/>
      </c>
      <c r="EZ83" s="12" t="str">
        <f t="shared" si="212"/>
        <v/>
      </c>
      <c r="FA83" s="12" t="str">
        <f t="shared" si="213"/>
        <v/>
      </c>
      <c r="FB83" s="12" t="str">
        <f t="shared" si="214"/>
        <v/>
      </c>
      <c r="FC83" s="12" t="str">
        <f t="shared" si="215"/>
        <v/>
      </c>
      <c r="FD83" s="12" t="str">
        <f t="shared" si="216"/>
        <v/>
      </c>
      <c r="FE83" s="12" t="str">
        <f t="shared" si="217"/>
        <v/>
      </c>
      <c r="FF83" s="12" t="str">
        <f t="shared" si="218"/>
        <v/>
      </c>
      <c r="FG83" s="12" t="str">
        <f t="shared" si="219"/>
        <v/>
      </c>
      <c r="FH83" s="12" t="str">
        <f t="shared" si="220"/>
        <v/>
      </c>
      <c r="FI83" s="12" t="str">
        <f t="shared" si="221"/>
        <v/>
      </c>
      <c r="FJ83" s="12" t="str">
        <f t="shared" si="222"/>
        <v/>
      </c>
      <c r="FK83" s="12" t="str">
        <f t="shared" si="223"/>
        <v/>
      </c>
      <c r="FL83" s="12" t="str">
        <f t="shared" si="224"/>
        <v/>
      </c>
      <c r="FM83" s="12" t="str">
        <f t="shared" si="225"/>
        <v/>
      </c>
      <c r="FN83" s="12" t="str">
        <f t="shared" si="226"/>
        <v/>
      </c>
      <c r="FO83" s="12" t="str">
        <f t="shared" si="227"/>
        <v/>
      </c>
      <c r="FP83" s="12" t="str">
        <f t="shared" si="228"/>
        <v/>
      </c>
      <c r="FQ83" s="12" t="str">
        <f t="shared" si="229"/>
        <v/>
      </c>
      <c r="FR83" s="12" t="str">
        <f t="shared" si="230"/>
        <v/>
      </c>
      <c r="FS83" s="12" t="str">
        <f t="shared" si="231"/>
        <v/>
      </c>
      <c r="FT83" s="12" t="str">
        <f t="shared" si="232"/>
        <v/>
      </c>
      <c r="FU83" s="12" t="str">
        <f t="shared" si="233"/>
        <v/>
      </c>
      <c r="FV83" s="12" t="str">
        <f t="shared" si="234"/>
        <v/>
      </c>
      <c r="FW83" s="12" t="str">
        <f t="shared" si="235"/>
        <v/>
      </c>
      <c r="FX83" s="12" t="str">
        <f t="shared" si="236"/>
        <v/>
      </c>
      <c r="FY83" s="12" t="str">
        <f t="shared" si="237"/>
        <v/>
      </c>
      <c r="FZ83" s="12" t="str">
        <f t="shared" si="238"/>
        <v/>
      </c>
      <c r="GA83" s="12" t="str">
        <f t="shared" si="239"/>
        <v/>
      </c>
      <c r="GB83" s="12" t="str">
        <f t="shared" si="240"/>
        <v/>
      </c>
      <c r="GC83" s="12" t="str">
        <f t="shared" si="241"/>
        <v/>
      </c>
      <c r="GD83" s="12" t="str">
        <f t="shared" si="242"/>
        <v/>
      </c>
      <c r="GE83" s="12" t="str">
        <f t="shared" si="243"/>
        <v/>
      </c>
    </row>
    <row r="84" spans="1:187" x14ac:dyDescent="0.25">
      <c r="A84" t="str">
        <f>Data!B90</f>
        <v/>
      </c>
      <c r="B84" s="12" t="str">
        <f t="shared" si="123"/>
        <v/>
      </c>
      <c r="C84" s="12" t="str">
        <f>IFERROR(IF(Data!B90="","",VLOOKUP(B84,Data!$A$8:$DX$107,3,FALSE)),"")</f>
        <v/>
      </c>
      <c r="D84" s="12" t="str">
        <f>IFERROR(IF($A84="","",VLOOKUP($B84,Data!$A$8:$DX$107,64+D$1,FALSE)),"")</f>
        <v/>
      </c>
      <c r="E84" s="12" t="str">
        <f>IFERROR(IF($A84="","",VLOOKUP($B84,Data!$A$8:$DX$107,64+E$1,FALSE)),"")</f>
        <v/>
      </c>
      <c r="F84" s="12" t="str">
        <f>IFERROR(IF($A84="","",VLOOKUP($B84,Data!$A$8:$DX$107,64+F$1,FALSE)),"")</f>
        <v/>
      </c>
      <c r="G84" s="12" t="str">
        <f>IFERROR(IF($A84="","",VLOOKUP($B84,Data!$A$8:$DX$107,64+G$1,FALSE)),"")</f>
        <v/>
      </c>
      <c r="H84" s="12" t="str">
        <f>IFERROR(IF($A84="","",VLOOKUP($B84,Data!$A$8:$DX$107,64+H$1,FALSE)),"")</f>
        <v/>
      </c>
      <c r="I84" s="12" t="str">
        <f>IFERROR(IF($A84="","",VLOOKUP($B84,Data!$A$8:$DX$107,64+I$1,FALSE)),"")</f>
        <v/>
      </c>
      <c r="J84" s="12" t="str">
        <f>IFERROR(IF($A84="","",VLOOKUP($B84,Data!$A$8:$DX$107,64+J$1,FALSE)),"")</f>
        <v/>
      </c>
      <c r="K84" s="12" t="str">
        <f>IFERROR(IF($A84="","",VLOOKUP($B84,Data!$A$8:$DX$107,64+K$1,FALSE)),"")</f>
        <v/>
      </c>
      <c r="L84" s="12" t="str">
        <f>IFERROR(IF($A84="","",VLOOKUP($B84,Data!$A$8:$DX$107,64+L$1,FALSE)),"")</f>
        <v/>
      </c>
      <c r="M84" s="12" t="str">
        <f>IFERROR(IF($A84="","",VLOOKUP($B84,Data!$A$8:$DX$107,64+M$1,FALSE)),"")</f>
        <v/>
      </c>
      <c r="N84" s="12" t="str">
        <f>IFERROR(IF($A84="","",VLOOKUP($B84,Data!$A$8:$DX$107,64+N$1,FALSE)),"")</f>
        <v/>
      </c>
      <c r="O84" s="12" t="str">
        <f>IFERROR(IF($A84="","",VLOOKUP($B84,Data!$A$8:$DX$107,64+O$1,FALSE)),"")</f>
        <v/>
      </c>
      <c r="P84" s="12" t="str">
        <f>IFERROR(IF($A84="","",VLOOKUP($B84,Data!$A$8:$DX$107,64+P$1,FALSE)),"")</f>
        <v/>
      </c>
      <c r="Q84" s="12" t="str">
        <f>IFERROR(IF($A84="","",VLOOKUP($B84,Data!$A$8:$DX$107,64+Q$1,FALSE)),"")</f>
        <v/>
      </c>
      <c r="R84" s="12" t="str">
        <f>IFERROR(IF($A84="","",VLOOKUP($B84,Data!$A$8:$DX$107,64+R$1,FALSE)),"")</f>
        <v/>
      </c>
      <c r="S84" s="12" t="str">
        <f>IFERROR(IF($A84="","",VLOOKUP($B84,Data!$A$8:$DX$107,64+S$1,FALSE)),"")</f>
        <v/>
      </c>
      <c r="T84" s="12" t="str">
        <f>IFERROR(IF($A84="","",VLOOKUP($B84,Data!$A$8:$DX$107,64+T$1,FALSE)),"")</f>
        <v/>
      </c>
      <c r="U84" s="12" t="str">
        <f>IFERROR(IF($A84="","",VLOOKUP($B84,Data!$A$8:$DX$107,64+U$1,FALSE)),"")</f>
        <v/>
      </c>
      <c r="V84" s="12" t="str">
        <f>IFERROR(IF($A84="","",VLOOKUP($B84,Data!$A$8:$DX$107,64+V$1,FALSE)),"")</f>
        <v/>
      </c>
      <c r="W84" s="12" t="str">
        <f>IFERROR(IF($A84="","",VLOOKUP($B84,Data!$A$8:$DX$107,64+W$1,FALSE)),"")</f>
        <v/>
      </c>
      <c r="X84" s="12" t="str">
        <f>IFERROR(IF($A84="","",VLOOKUP($B84,Data!$A$8:$DX$107,64+X$1,FALSE)),"")</f>
        <v/>
      </c>
      <c r="Y84" s="12" t="str">
        <f>IFERROR(IF($A84="","",VLOOKUP($B84,Data!$A$8:$DX$107,64+Y$1,FALSE)),"")</f>
        <v/>
      </c>
      <c r="Z84" s="12" t="str">
        <f>IFERROR(IF($A84="","",VLOOKUP($B84,Data!$A$8:$DX$107,64+Z$1,FALSE)),"")</f>
        <v/>
      </c>
      <c r="AA84" s="12" t="str">
        <f>IFERROR(IF($A84="","",VLOOKUP($B84,Data!$A$8:$DX$107,64+AA$1,FALSE)),"")</f>
        <v/>
      </c>
      <c r="AB84" s="12" t="str">
        <f>IFERROR(IF($A84="","",VLOOKUP($B84,Data!$A$8:$DX$107,64+AB$1,FALSE)),"")</f>
        <v/>
      </c>
      <c r="AC84" s="12" t="str">
        <f>IFERROR(IF($A84="","",VLOOKUP($B84,Data!$A$8:$DX$107,64+AC$1,FALSE)),"")</f>
        <v/>
      </c>
      <c r="AD84" s="12" t="str">
        <f>IFERROR(IF($A84="","",VLOOKUP($B84,Data!$A$8:$DX$107,64+AD$1,FALSE)),"")</f>
        <v/>
      </c>
      <c r="AE84" s="12" t="str">
        <f>IFERROR(IF($A84="","",VLOOKUP($B84,Data!$A$8:$DX$107,64+AE$1,FALSE)),"")</f>
        <v/>
      </c>
      <c r="AF84" s="12" t="str">
        <f>IFERROR(IF($A84="","",VLOOKUP($B84,Data!$A$8:$DX$107,64+AF$1,FALSE)),"")</f>
        <v/>
      </c>
      <c r="AG84" s="12" t="str">
        <f>IFERROR(IF($A84="","",VLOOKUP($B84,Data!$A$8:$DX$107,64+AG$1,FALSE)),"")</f>
        <v/>
      </c>
      <c r="AH84" s="12" t="str">
        <f>IFERROR(IF($A84="","",VLOOKUP($B84,Data!$A$8:$DX$107,64+AH$1,FALSE)),"")</f>
        <v/>
      </c>
      <c r="AI84" s="12" t="str">
        <f>IFERROR(IF($A84="","",VLOOKUP($B84,Data!$A$8:$DX$107,64+AI$1,FALSE)),"")</f>
        <v/>
      </c>
      <c r="AJ84" s="12" t="str">
        <f>IFERROR(IF($A84="","",VLOOKUP($B84,Data!$A$8:$DX$107,64+AJ$1,FALSE)),"")</f>
        <v/>
      </c>
      <c r="AK84" s="12" t="str">
        <f>IFERROR(IF($A84="","",VLOOKUP($B84,Data!$A$8:$DX$107,64+AK$1,FALSE)),"")</f>
        <v/>
      </c>
      <c r="AL84" s="12" t="str">
        <f>IFERROR(IF($A84="","",VLOOKUP($B84,Data!$A$8:$DX$107,64+AL$1,FALSE)),"")</f>
        <v/>
      </c>
      <c r="AM84" s="12" t="str">
        <f>IFERROR(IF($A84="","",VLOOKUP($B84,Data!$A$8:$DX$107,64+AM$1,FALSE)),"")</f>
        <v/>
      </c>
      <c r="AN84" s="12" t="str">
        <f>IFERROR(IF($A84="","",VLOOKUP($B84,Data!$A$8:$DX$107,64+AN$1,FALSE)),"")</f>
        <v/>
      </c>
      <c r="AO84" s="12" t="str">
        <f>IFERROR(IF($A84="","",VLOOKUP($B84,Data!$A$8:$DX$107,64+AO$1,FALSE)),"")</f>
        <v/>
      </c>
      <c r="AP84" s="12" t="str">
        <f>IFERROR(IF($A84="","",VLOOKUP($B84,Data!$A$8:$DX$107,64+AP$1,FALSE)),"")</f>
        <v/>
      </c>
      <c r="AQ84" s="12" t="str">
        <f>IFERROR(IF($A84="","",VLOOKUP($B84,Data!$A$8:$DX$107,64+AQ$1,FALSE)),"")</f>
        <v/>
      </c>
      <c r="AR84" s="12" t="str">
        <f>IFERROR(IF($A84="","",VLOOKUP($B84,Data!$A$8:$DX$107,64+AR$1,FALSE)),"")</f>
        <v/>
      </c>
      <c r="AS84" s="12" t="str">
        <f>IFERROR(IF($A84="","",VLOOKUP($B84,Data!$A$8:$DX$107,64+AS$1,FALSE)),"")</f>
        <v/>
      </c>
      <c r="AT84" s="12" t="str">
        <f>IFERROR(IF($A84="","",VLOOKUP($B84,Data!$A$8:$DX$107,64+AT$1,FALSE)),"")</f>
        <v/>
      </c>
      <c r="AU84" s="12" t="str">
        <f>IFERROR(IF($A84="","",VLOOKUP($B84,Data!$A$8:$DX$107,64+AU$1,FALSE)),"")</f>
        <v/>
      </c>
      <c r="AV84" s="12" t="str">
        <f>IFERROR(IF($A84="","",VLOOKUP($B84,Data!$A$8:$DX$107,64+AV$1,FALSE)),"")</f>
        <v/>
      </c>
      <c r="AW84" s="12" t="str">
        <f>IFERROR(IF($A84="","",VLOOKUP($B84,Data!$A$8:$DX$107,64+AW$1,FALSE)),"")</f>
        <v/>
      </c>
      <c r="AX84" s="12" t="str">
        <f>IFERROR(IF($A84="","",VLOOKUP($B84,Data!$A$8:$DX$107,64+AX$1,FALSE)),"")</f>
        <v/>
      </c>
      <c r="AY84" s="12" t="str">
        <f>IFERROR(IF($A84="","",VLOOKUP($B84,Data!$A$8:$DX$107,64+AY$1,FALSE)),"")</f>
        <v/>
      </c>
      <c r="AZ84" s="12" t="str">
        <f>IFERROR(IF($A84="","",VLOOKUP($B84,Data!$A$8:$DX$107,64+AZ$1,FALSE)),"")</f>
        <v/>
      </c>
      <c r="BA84" s="12" t="str">
        <f>IFERROR(IF($A84="","",VLOOKUP($B84,Data!$A$8:$DX$107,64+BA$1,FALSE)),"")</f>
        <v/>
      </c>
      <c r="BB84" s="12" t="str">
        <f>IFERROR(IF($A84="","",VLOOKUP($B84,Data!$A$8:$DX$107,64+BB$1,FALSE)),"")</f>
        <v/>
      </c>
      <c r="BC84" s="12" t="str">
        <f>IFERROR(IF($A84="","",VLOOKUP($B84,Data!$A$8:$DX$107,64+BC$1,FALSE)),"")</f>
        <v/>
      </c>
      <c r="BD84" s="12" t="str">
        <f>IFERROR(IF($A84="","",VLOOKUP($B84,Data!$A$8:$DX$107,64+BD$1,FALSE)),"")</f>
        <v/>
      </c>
      <c r="BE84" s="12" t="str">
        <f>IFERROR(IF($A84="","",VLOOKUP($B84,Data!$A$8:$DX$107,64+BE$1,FALSE)),"")</f>
        <v/>
      </c>
      <c r="BF84" s="12" t="str">
        <f>IFERROR(IF($A84="","",VLOOKUP($B84,Data!$A$8:$DX$107,64+BF$1,FALSE)),"")</f>
        <v/>
      </c>
      <c r="BG84" s="12" t="str">
        <f>IFERROR(IF($A84="","",VLOOKUP($B84,Data!$A$8:$DX$107,64+BG$1,FALSE)),"")</f>
        <v/>
      </c>
      <c r="BH84" s="12" t="str">
        <f>IFERROR(IF($A84="","",VLOOKUP($B84,Data!$A$8:$DX$107,64+BH$1,FALSE)),"")</f>
        <v/>
      </c>
      <c r="BI84" s="12" t="str">
        <f>IFERROR(IF($A84="","",VLOOKUP($B84,Data!$A$8:$DX$107,64+BI$1,FALSE)),"")</f>
        <v/>
      </c>
      <c r="BJ84" s="12" t="str">
        <f>IFERROR(IF($A84="","",VLOOKUP($B84,Data!$A$8:$DX$107,64+BJ$1,FALSE)),"")</f>
        <v/>
      </c>
      <c r="BK84" s="12" t="str">
        <f>IFERROR(IF($A84="","",VLOOKUP($B84,Data!$A$8:$DX$107,64+BK$1,FALSE)),"")</f>
        <v/>
      </c>
      <c r="BL84" s="12" t="str">
        <f>IFERROR(IF($A84="","",VLOOKUP($B84,Data!$A$8:$DX$107,125,FALSE)),"")</f>
        <v/>
      </c>
      <c r="BM84" s="12" t="str">
        <f>IFERROR(IF($A84="","",VLOOKUP($B84,Data!$A$8:$DX$107,126,FALSE)),"")</f>
        <v/>
      </c>
      <c r="BN84" s="31" t="str">
        <f>IFERROR(IF($A84="","",VLOOKUP($B84,Data!$A$8:$DX$107,127,FALSE)),"")</f>
        <v/>
      </c>
      <c r="BO84" s="12" t="str">
        <f>IF(A84="","",IF(B84&lt;=Registrasi!$E$7/2,"Atas",IF(B84&gt;(Registrasi!$E$7+1)/2,"Bawah","Tengah")))</f>
        <v/>
      </c>
      <c r="BP84" s="12" t="str">
        <f t="shared" si="124"/>
        <v/>
      </c>
      <c r="BQ84" s="12" t="str">
        <f t="shared" si="125"/>
        <v/>
      </c>
      <c r="BR84" s="12" t="str">
        <f t="shared" si="126"/>
        <v/>
      </c>
      <c r="BS84" s="12" t="str">
        <f t="shared" si="127"/>
        <v/>
      </c>
      <c r="BT84" s="12" t="str">
        <f t="shared" si="128"/>
        <v/>
      </c>
      <c r="BU84" s="12" t="str">
        <f t="shared" si="129"/>
        <v/>
      </c>
      <c r="BV84" s="12" t="str">
        <f t="shared" si="130"/>
        <v/>
      </c>
      <c r="BW84" s="12" t="str">
        <f t="shared" si="131"/>
        <v/>
      </c>
      <c r="BX84" s="12" t="str">
        <f t="shared" si="132"/>
        <v/>
      </c>
      <c r="BY84" s="12" t="str">
        <f t="shared" si="133"/>
        <v/>
      </c>
      <c r="BZ84" s="12" t="str">
        <f t="shared" si="134"/>
        <v/>
      </c>
      <c r="CA84" s="12" t="str">
        <f t="shared" si="135"/>
        <v/>
      </c>
      <c r="CB84" s="12" t="str">
        <f t="shared" si="136"/>
        <v/>
      </c>
      <c r="CC84" s="12" t="str">
        <f t="shared" si="137"/>
        <v/>
      </c>
      <c r="CD84" s="12" t="str">
        <f t="shared" si="138"/>
        <v/>
      </c>
      <c r="CE84" s="12" t="str">
        <f t="shared" si="139"/>
        <v/>
      </c>
      <c r="CF84" s="12" t="str">
        <f t="shared" si="140"/>
        <v/>
      </c>
      <c r="CG84" s="12" t="str">
        <f t="shared" si="141"/>
        <v/>
      </c>
      <c r="CH84" s="12" t="str">
        <f t="shared" si="142"/>
        <v/>
      </c>
      <c r="CI84" s="12" t="str">
        <f t="shared" si="143"/>
        <v/>
      </c>
      <c r="CJ84" s="12" t="str">
        <f t="shared" si="144"/>
        <v/>
      </c>
      <c r="CK84" s="12" t="str">
        <f t="shared" si="145"/>
        <v/>
      </c>
      <c r="CL84" s="12" t="str">
        <f t="shared" si="146"/>
        <v/>
      </c>
      <c r="CM84" s="12" t="str">
        <f t="shared" si="147"/>
        <v/>
      </c>
      <c r="CN84" s="12" t="str">
        <f t="shared" si="148"/>
        <v/>
      </c>
      <c r="CO84" s="12" t="str">
        <f t="shared" si="149"/>
        <v/>
      </c>
      <c r="CP84" s="12" t="str">
        <f t="shared" si="150"/>
        <v/>
      </c>
      <c r="CQ84" s="12" t="str">
        <f t="shared" si="151"/>
        <v/>
      </c>
      <c r="CR84" s="12" t="str">
        <f t="shared" si="152"/>
        <v/>
      </c>
      <c r="CS84" s="12" t="str">
        <f t="shared" si="153"/>
        <v/>
      </c>
      <c r="CT84" s="12" t="str">
        <f t="shared" si="154"/>
        <v/>
      </c>
      <c r="CU84" s="12" t="str">
        <f t="shared" si="155"/>
        <v/>
      </c>
      <c r="CV84" s="12" t="str">
        <f t="shared" si="156"/>
        <v/>
      </c>
      <c r="CW84" s="12" t="str">
        <f t="shared" si="157"/>
        <v/>
      </c>
      <c r="CX84" s="12" t="str">
        <f t="shared" si="158"/>
        <v/>
      </c>
      <c r="CY84" s="12" t="str">
        <f t="shared" si="159"/>
        <v/>
      </c>
      <c r="CZ84" s="12" t="str">
        <f t="shared" si="160"/>
        <v/>
      </c>
      <c r="DA84" s="12" t="str">
        <f t="shared" si="161"/>
        <v/>
      </c>
      <c r="DB84" s="12" t="str">
        <f t="shared" si="162"/>
        <v/>
      </c>
      <c r="DC84" s="12" t="str">
        <f t="shared" si="163"/>
        <v/>
      </c>
      <c r="DD84" s="12" t="str">
        <f t="shared" si="164"/>
        <v/>
      </c>
      <c r="DE84" s="12" t="str">
        <f t="shared" si="165"/>
        <v/>
      </c>
      <c r="DF84" s="12" t="str">
        <f t="shared" si="166"/>
        <v/>
      </c>
      <c r="DG84" s="12" t="str">
        <f t="shared" si="167"/>
        <v/>
      </c>
      <c r="DH84" s="12" t="str">
        <f t="shared" si="168"/>
        <v/>
      </c>
      <c r="DI84" s="12" t="str">
        <f t="shared" si="169"/>
        <v/>
      </c>
      <c r="DJ84" s="12" t="str">
        <f t="shared" si="170"/>
        <v/>
      </c>
      <c r="DK84" s="12" t="str">
        <f t="shared" si="171"/>
        <v/>
      </c>
      <c r="DL84" s="12" t="str">
        <f t="shared" si="172"/>
        <v/>
      </c>
      <c r="DM84" s="12" t="str">
        <f t="shared" si="173"/>
        <v/>
      </c>
      <c r="DN84" s="12" t="str">
        <f t="shared" si="174"/>
        <v/>
      </c>
      <c r="DO84" s="12" t="str">
        <f t="shared" si="175"/>
        <v/>
      </c>
      <c r="DP84" s="12" t="str">
        <f t="shared" si="176"/>
        <v/>
      </c>
      <c r="DQ84" s="12" t="str">
        <f t="shared" si="177"/>
        <v/>
      </c>
      <c r="DR84" s="12" t="str">
        <f t="shared" si="178"/>
        <v/>
      </c>
      <c r="DS84" s="12" t="str">
        <f t="shared" si="179"/>
        <v/>
      </c>
      <c r="DT84" s="12" t="str">
        <f t="shared" si="180"/>
        <v/>
      </c>
      <c r="DU84" s="12" t="str">
        <f t="shared" si="181"/>
        <v/>
      </c>
      <c r="DV84" s="12" t="str">
        <f t="shared" si="182"/>
        <v/>
      </c>
      <c r="DW84" s="12" t="str">
        <f t="shared" si="183"/>
        <v/>
      </c>
      <c r="DX84" s="12" t="str">
        <f t="shared" si="184"/>
        <v/>
      </c>
      <c r="DY84" s="12" t="str">
        <f t="shared" si="185"/>
        <v/>
      </c>
      <c r="DZ84" s="12" t="str">
        <f t="shared" si="186"/>
        <v/>
      </c>
      <c r="EA84" s="12" t="str">
        <f t="shared" si="187"/>
        <v/>
      </c>
      <c r="EB84" s="12" t="str">
        <f t="shared" si="188"/>
        <v/>
      </c>
      <c r="EC84" s="12" t="str">
        <f t="shared" si="189"/>
        <v/>
      </c>
      <c r="ED84" s="12" t="str">
        <f t="shared" si="190"/>
        <v/>
      </c>
      <c r="EE84" s="12" t="str">
        <f t="shared" si="191"/>
        <v/>
      </c>
      <c r="EF84" s="12" t="str">
        <f t="shared" si="192"/>
        <v/>
      </c>
      <c r="EG84" s="12" t="str">
        <f t="shared" si="193"/>
        <v/>
      </c>
      <c r="EH84" s="12" t="str">
        <f t="shared" si="194"/>
        <v/>
      </c>
      <c r="EI84" s="12" t="str">
        <f t="shared" si="195"/>
        <v/>
      </c>
      <c r="EJ84" s="12" t="str">
        <f t="shared" si="196"/>
        <v/>
      </c>
      <c r="EK84" s="12" t="str">
        <f t="shared" si="197"/>
        <v/>
      </c>
      <c r="EL84" s="12" t="str">
        <f t="shared" si="198"/>
        <v/>
      </c>
      <c r="EM84" s="12" t="str">
        <f t="shared" si="199"/>
        <v/>
      </c>
      <c r="EN84" s="12" t="str">
        <f t="shared" si="200"/>
        <v/>
      </c>
      <c r="EO84" s="12" t="str">
        <f t="shared" si="201"/>
        <v/>
      </c>
      <c r="EP84" s="12" t="str">
        <f t="shared" si="202"/>
        <v/>
      </c>
      <c r="EQ84" s="12" t="str">
        <f t="shared" si="203"/>
        <v/>
      </c>
      <c r="ER84" s="12" t="str">
        <f t="shared" si="204"/>
        <v/>
      </c>
      <c r="ES84" s="12" t="str">
        <f t="shared" si="205"/>
        <v/>
      </c>
      <c r="ET84" s="12" t="str">
        <f t="shared" si="206"/>
        <v/>
      </c>
      <c r="EU84" s="12" t="str">
        <f t="shared" si="207"/>
        <v/>
      </c>
      <c r="EV84" s="12" t="str">
        <f t="shared" si="208"/>
        <v/>
      </c>
      <c r="EW84" s="12" t="str">
        <f t="shared" si="209"/>
        <v/>
      </c>
      <c r="EX84" s="12" t="str">
        <f t="shared" si="210"/>
        <v/>
      </c>
      <c r="EY84" s="12" t="str">
        <f t="shared" si="211"/>
        <v/>
      </c>
      <c r="EZ84" s="12" t="str">
        <f t="shared" si="212"/>
        <v/>
      </c>
      <c r="FA84" s="12" t="str">
        <f t="shared" si="213"/>
        <v/>
      </c>
      <c r="FB84" s="12" t="str">
        <f t="shared" si="214"/>
        <v/>
      </c>
      <c r="FC84" s="12" t="str">
        <f t="shared" si="215"/>
        <v/>
      </c>
      <c r="FD84" s="12" t="str">
        <f t="shared" si="216"/>
        <v/>
      </c>
      <c r="FE84" s="12" t="str">
        <f t="shared" si="217"/>
        <v/>
      </c>
      <c r="FF84" s="12" t="str">
        <f t="shared" si="218"/>
        <v/>
      </c>
      <c r="FG84" s="12" t="str">
        <f t="shared" si="219"/>
        <v/>
      </c>
      <c r="FH84" s="12" t="str">
        <f t="shared" si="220"/>
        <v/>
      </c>
      <c r="FI84" s="12" t="str">
        <f t="shared" si="221"/>
        <v/>
      </c>
      <c r="FJ84" s="12" t="str">
        <f t="shared" si="222"/>
        <v/>
      </c>
      <c r="FK84" s="12" t="str">
        <f t="shared" si="223"/>
        <v/>
      </c>
      <c r="FL84" s="12" t="str">
        <f t="shared" si="224"/>
        <v/>
      </c>
      <c r="FM84" s="12" t="str">
        <f t="shared" si="225"/>
        <v/>
      </c>
      <c r="FN84" s="12" t="str">
        <f t="shared" si="226"/>
        <v/>
      </c>
      <c r="FO84" s="12" t="str">
        <f t="shared" si="227"/>
        <v/>
      </c>
      <c r="FP84" s="12" t="str">
        <f t="shared" si="228"/>
        <v/>
      </c>
      <c r="FQ84" s="12" t="str">
        <f t="shared" si="229"/>
        <v/>
      </c>
      <c r="FR84" s="12" t="str">
        <f t="shared" si="230"/>
        <v/>
      </c>
      <c r="FS84" s="12" t="str">
        <f t="shared" si="231"/>
        <v/>
      </c>
      <c r="FT84" s="12" t="str">
        <f t="shared" si="232"/>
        <v/>
      </c>
      <c r="FU84" s="12" t="str">
        <f t="shared" si="233"/>
        <v/>
      </c>
      <c r="FV84" s="12" t="str">
        <f t="shared" si="234"/>
        <v/>
      </c>
      <c r="FW84" s="12" t="str">
        <f t="shared" si="235"/>
        <v/>
      </c>
      <c r="FX84" s="12" t="str">
        <f t="shared" si="236"/>
        <v/>
      </c>
      <c r="FY84" s="12" t="str">
        <f t="shared" si="237"/>
        <v/>
      </c>
      <c r="FZ84" s="12" t="str">
        <f t="shared" si="238"/>
        <v/>
      </c>
      <c r="GA84" s="12" t="str">
        <f t="shared" si="239"/>
        <v/>
      </c>
      <c r="GB84" s="12" t="str">
        <f t="shared" si="240"/>
        <v/>
      </c>
      <c r="GC84" s="12" t="str">
        <f t="shared" si="241"/>
        <v/>
      </c>
      <c r="GD84" s="12" t="str">
        <f t="shared" si="242"/>
        <v/>
      </c>
      <c r="GE84" s="12" t="str">
        <f t="shared" si="243"/>
        <v/>
      </c>
    </row>
    <row r="85" spans="1:187" x14ac:dyDescent="0.25">
      <c r="A85" t="str">
        <f>Data!B91</f>
        <v/>
      </c>
      <c r="B85" s="12" t="str">
        <f t="shared" si="123"/>
        <v/>
      </c>
      <c r="C85" s="12" t="str">
        <f>IFERROR(IF(Data!B91="","",VLOOKUP(B85,Data!$A$8:$DX$107,3,FALSE)),"")</f>
        <v/>
      </c>
      <c r="D85" s="12" t="str">
        <f>IFERROR(IF($A85="","",VLOOKUP($B85,Data!$A$8:$DX$107,64+D$1,FALSE)),"")</f>
        <v/>
      </c>
      <c r="E85" s="12" t="str">
        <f>IFERROR(IF($A85="","",VLOOKUP($B85,Data!$A$8:$DX$107,64+E$1,FALSE)),"")</f>
        <v/>
      </c>
      <c r="F85" s="12" t="str">
        <f>IFERROR(IF($A85="","",VLOOKUP($B85,Data!$A$8:$DX$107,64+F$1,FALSE)),"")</f>
        <v/>
      </c>
      <c r="G85" s="12" t="str">
        <f>IFERROR(IF($A85="","",VLOOKUP($B85,Data!$A$8:$DX$107,64+G$1,FALSE)),"")</f>
        <v/>
      </c>
      <c r="H85" s="12" t="str">
        <f>IFERROR(IF($A85="","",VLOOKUP($B85,Data!$A$8:$DX$107,64+H$1,FALSE)),"")</f>
        <v/>
      </c>
      <c r="I85" s="12" t="str">
        <f>IFERROR(IF($A85="","",VLOOKUP($B85,Data!$A$8:$DX$107,64+I$1,FALSE)),"")</f>
        <v/>
      </c>
      <c r="J85" s="12" t="str">
        <f>IFERROR(IF($A85="","",VLOOKUP($B85,Data!$A$8:$DX$107,64+J$1,FALSE)),"")</f>
        <v/>
      </c>
      <c r="K85" s="12" t="str">
        <f>IFERROR(IF($A85="","",VLOOKUP($B85,Data!$A$8:$DX$107,64+K$1,FALSE)),"")</f>
        <v/>
      </c>
      <c r="L85" s="12" t="str">
        <f>IFERROR(IF($A85="","",VLOOKUP($B85,Data!$A$8:$DX$107,64+L$1,FALSE)),"")</f>
        <v/>
      </c>
      <c r="M85" s="12" t="str">
        <f>IFERROR(IF($A85="","",VLOOKUP($B85,Data!$A$8:$DX$107,64+M$1,FALSE)),"")</f>
        <v/>
      </c>
      <c r="N85" s="12" t="str">
        <f>IFERROR(IF($A85="","",VLOOKUP($B85,Data!$A$8:$DX$107,64+N$1,FALSE)),"")</f>
        <v/>
      </c>
      <c r="O85" s="12" t="str">
        <f>IFERROR(IF($A85="","",VLOOKUP($B85,Data!$A$8:$DX$107,64+O$1,FALSE)),"")</f>
        <v/>
      </c>
      <c r="P85" s="12" t="str">
        <f>IFERROR(IF($A85="","",VLOOKUP($B85,Data!$A$8:$DX$107,64+P$1,FALSE)),"")</f>
        <v/>
      </c>
      <c r="Q85" s="12" t="str">
        <f>IFERROR(IF($A85="","",VLOOKUP($B85,Data!$A$8:$DX$107,64+Q$1,FALSE)),"")</f>
        <v/>
      </c>
      <c r="R85" s="12" t="str">
        <f>IFERROR(IF($A85="","",VLOOKUP($B85,Data!$A$8:$DX$107,64+R$1,FALSE)),"")</f>
        <v/>
      </c>
      <c r="S85" s="12" t="str">
        <f>IFERROR(IF($A85="","",VLOOKUP($B85,Data!$A$8:$DX$107,64+S$1,FALSE)),"")</f>
        <v/>
      </c>
      <c r="T85" s="12" t="str">
        <f>IFERROR(IF($A85="","",VLOOKUP($B85,Data!$A$8:$DX$107,64+T$1,FALSE)),"")</f>
        <v/>
      </c>
      <c r="U85" s="12" t="str">
        <f>IFERROR(IF($A85="","",VLOOKUP($B85,Data!$A$8:$DX$107,64+U$1,FALSE)),"")</f>
        <v/>
      </c>
      <c r="V85" s="12" t="str">
        <f>IFERROR(IF($A85="","",VLOOKUP($B85,Data!$A$8:$DX$107,64+V$1,FALSE)),"")</f>
        <v/>
      </c>
      <c r="W85" s="12" t="str">
        <f>IFERROR(IF($A85="","",VLOOKUP($B85,Data!$A$8:$DX$107,64+W$1,FALSE)),"")</f>
        <v/>
      </c>
      <c r="X85" s="12" t="str">
        <f>IFERROR(IF($A85="","",VLOOKUP($B85,Data!$A$8:$DX$107,64+X$1,FALSE)),"")</f>
        <v/>
      </c>
      <c r="Y85" s="12" t="str">
        <f>IFERROR(IF($A85="","",VLOOKUP($B85,Data!$A$8:$DX$107,64+Y$1,FALSE)),"")</f>
        <v/>
      </c>
      <c r="Z85" s="12" t="str">
        <f>IFERROR(IF($A85="","",VLOOKUP($B85,Data!$A$8:$DX$107,64+Z$1,FALSE)),"")</f>
        <v/>
      </c>
      <c r="AA85" s="12" t="str">
        <f>IFERROR(IF($A85="","",VLOOKUP($B85,Data!$A$8:$DX$107,64+AA$1,FALSE)),"")</f>
        <v/>
      </c>
      <c r="AB85" s="12" t="str">
        <f>IFERROR(IF($A85="","",VLOOKUP($B85,Data!$A$8:$DX$107,64+AB$1,FALSE)),"")</f>
        <v/>
      </c>
      <c r="AC85" s="12" t="str">
        <f>IFERROR(IF($A85="","",VLOOKUP($B85,Data!$A$8:$DX$107,64+AC$1,FALSE)),"")</f>
        <v/>
      </c>
      <c r="AD85" s="12" t="str">
        <f>IFERROR(IF($A85="","",VLOOKUP($B85,Data!$A$8:$DX$107,64+AD$1,FALSE)),"")</f>
        <v/>
      </c>
      <c r="AE85" s="12" t="str">
        <f>IFERROR(IF($A85="","",VLOOKUP($B85,Data!$A$8:$DX$107,64+AE$1,FALSE)),"")</f>
        <v/>
      </c>
      <c r="AF85" s="12" t="str">
        <f>IFERROR(IF($A85="","",VLOOKUP($B85,Data!$A$8:$DX$107,64+AF$1,FALSE)),"")</f>
        <v/>
      </c>
      <c r="AG85" s="12" t="str">
        <f>IFERROR(IF($A85="","",VLOOKUP($B85,Data!$A$8:$DX$107,64+AG$1,FALSE)),"")</f>
        <v/>
      </c>
      <c r="AH85" s="12" t="str">
        <f>IFERROR(IF($A85="","",VLOOKUP($B85,Data!$A$8:$DX$107,64+AH$1,FALSE)),"")</f>
        <v/>
      </c>
      <c r="AI85" s="12" t="str">
        <f>IFERROR(IF($A85="","",VLOOKUP($B85,Data!$A$8:$DX$107,64+AI$1,FALSE)),"")</f>
        <v/>
      </c>
      <c r="AJ85" s="12" t="str">
        <f>IFERROR(IF($A85="","",VLOOKUP($B85,Data!$A$8:$DX$107,64+AJ$1,FALSE)),"")</f>
        <v/>
      </c>
      <c r="AK85" s="12" t="str">
        <f>IFERROR(IF($A85="","",VLOOKUP($B85,Data!$A$8:$DX$107,64+AK$1,FALSE)),"")</f>
        <v/>
      </c>
      <c r="AL85" s="12" t="str">
        <f>IFERROR(IF($A85="","",VLOOKUP($B85,Data!$A$8:$DX$107,64+AL$1,FALSE)),"")</f>
        <v/>
      </c>
      <c r="AM85" s="12" t="str">
        <f>IFERROR(IF($A85="","",VLOOKUP($B85,Data!$A$8:$DX$107,64+AM$1,FALSE)),"")</f>
        <v/>
      </c>
      <c r="AN85" s="12" t="str">
        <f>IFERROR(IF($A85="","",VLOOKUP($B85,Data!$A$8:$DX$107,64+AN$1,FALSE)),"")</f>
        <v/>
      </c>
      <c r="AO85" s="12" t="str">
        <f>IFERROR(IF($A85="","",VLOOKUP($B85,Data!$A$8:$DX$107,64+AO$1,FALSE)),"")</f>
        <v/>
      </c>
      <c r="AP85" s="12" t="str">
        <f>IFERROR(IF($A85="","",VLOOKUP($B85,Data!$A$8:$DX$107,64+AP$1,FALSE)),"")</f>
        <v/>
      </c>
      <c r="AQ85" s="12" t="str">
        <f>IFERROR(IF($A85="","",VLOOKUP($B85,Data!$A$8:$DX$107,64+AQ$1,FALSE)),"")</f>
        <v/>
      </c>
      <c r="AR85" s="12" t="str">
        <f>IFERROR(IF($A85="","",VLOOKUP($B85,Data!$A$8:$DX$107,64+AR$1,FALSE)),"")</f>
        <v/>
      </c>
      <c r="AS85" s="12" t="str">
        <f>IFERROR(IF($A85="","",VLOOKUP($B85,Data!$A$8:$DX$107,64+AS$1,FALSE)),"")</f>
        <v/>
      </c>
      <c r="AT85" s="12" t="str">
        <f>IFERROR(IF($A85="","",VLOOKUP($B85,Data!$A$8:$DX$107,64+AT$1,FALSE)),"")</f>
        <v/>
      </c>
      <c r="AU85" s="12" t="str">
        <f>IFERROR(IF($A85="","",VLOOKUP($B85,Data!$A$8:$DX$107,64+AU$1,FALSE)),"")</f>
        <v/>
      </c>
      <c r="AV85" s="12" t="str">
        <f>IFERROR(IF($A85="","",VLOOKUP($B85,Data!$A$8:$DX$107,64+AV$1,FALSE)),"")</f>
        <v/>
      </c>
      <c r="AW85" s="12" t="str">
        <f>IFERROR(IF($A85="","",VLOOKUP($B85,Data!$A$8:$DX$107,64+AW$1,FALSE)),"")</f>
        <v/>
      </c>
      <c r="AX85" s="12" t="str">
        <f>IFERROR(IF($A85="","",VLOOKUP($B85,Data!$A$8:$DX$107,64+AX$1,FALSE)),"")</f>
        <v/>
      </c>
      <c r="AY85" s="12" t="str">
        <f>IFERROR(IF($A85="","",VLOOKUP($B85,Data!$A$8:$DX$107,64+AY$1,FALSE)),"")</f>
        <v/>
      </c>
      <c r="AZ85" s="12" t="str">
        <f>IFERROR(IF($A85="","",VLOOKUP($B85,Data!$A$8:$DX$107,64+AZ$1,FALSE)),"")</f>
        <v/>
      </c>
      <c r="BA85" s="12" t="str">
        <f>IFERROR(IF($A85="","",VLOOKUP($B85,Data!$A$8:$DX$107,64+BA$1,FALSE)),"")</f>
        <v/>
      </c>
      <c r="BB85" s="12" t="str">
        <f>IFERROR(IF($A85="","",VLOOKUP($B85,Data!$A$8:$DX$107,64+BB$1,FALSE)),"")</f>
        <v/>
      </c>
      <c r="BC85" s="12" t="str">
        <f>IFERROR(IF($A85="","",VLOOKUP($B85,Data!$A$8:$DX$107,64+BC$1,FALSE)),"")</f>
        <v/>
      </c>
      <c r="BD85" s="12" t="str">
        <f>IFERROR(IF($A85="","",VLOOKUP($B85,Data!$A$8:$DX$107,64+BD$1,FALSE)),"")</f>
        <v/>
      </c>
      <c r="BE85" s="12" t="str">
        <f>IFERROR(IF($A85="","",VLOOKUP($B85,Data!$A$8:$DX$107,64+BE$1,FALSE)),"")</f>
        <v/>
      </c>
      <c r="BF85" s="12" t="str">
        <f>IFERROR(IF($A85="","",VLOOKUP($B85,Data!$A$8:$DX$107,64+BF$1,FALSE)),"")</f>
        <v/>
      </c>
      <c r="BG85" s="12" t="str">
        <f>IFERROR(IF($A85="","",VLOOKUP($B85,Data!$A$8:$DX$107,64+BG$1,FALSE)),"")</f>
        <v/>
      </c>
      <c r="BH85" s="12" t="str">
        <f>IFERROR(IF($A85="","",VLOOKUP($B85,Data!$A$8:$DX$107,64+BH$1,FALSE)),"")</f>
        <v/>
      </c>
      <c r="BI85" s="12" t="str">
        <f>IFERROR(IF($A85="","",VLOOKUP($B85,Data!$A$8:$DX$107,64+BI$1,FALSE)),"")</f>
        <v/>
      </c>
      <c r="BJ85" s="12" t="str">
        <f>IFERROR(IF($A85="","",VLOOKUP($B85,Data!$A$8:$DX$107,64+BJ$1,FALSE)),"")</f>
        <v/>
      </c>
      <c r="BK85" s="12" t="str">
        <f>IFERROR(IF($A85="","",VLOOKUP($B85,Data!$A$8:$DX$107,64+BK$1,FALSE)),"")</f>
        <v/>
      </c>
      <c r="BL85" s="12" t="str">
        <f>IFERROR(IF($A85="","",VLOOKUP($B85,Data!$A$8:$DX$107,125,FALSE)),"")</f>
        <v/>
      </c>
      <c r="BM85" s="12" t="str">
        <f>IFERROR(IF($A85="","",VLOOKUP($B85,Data!$A$8:$DX$107,126,FALSE)),"")</f>
        <v/>
      </c>
      <c r="BN85" s="31" t="str">
        <f>IFERROR(IF($A85="","",VLOOKUP($B85,Data!$A$8:$DX$107,127,FALSE)),"")</f>
        <v/>
      </c>
      <c r="BO85" s="12" t="str">
        <f>IF(A85="","",IF(B85&lt;=Registrasi!$E$7/2,"Atas",IF(B85&gt;(Registrasi!$E$7+1)/2,"Bawah","Tengah")))</f>
        <v/>
      </c>
      <c r="BP85" s="12" t="str">
        <f t="shared" si="124"/>
        <v/>
      </c>
      <c r="BQ85" s="12" t="str">
        <f t="shared" si="125"/>
        <v/>
      </c>
      <c r="BR85" s="12" t="str">
        <f t="shared" si="126"/>
        <v/>
      </c>
      <c r="BS85" s="12" t="str">
        <f t="shared" si="127"/>
        <v/>
      </c>
      <c r="BT85" s="12" t="str">
        <f t="shared" si="128"/>
        <v/>
      </c>
      <c r="BU85" s="12" t="str">
        <f t="shared" si="129"/>
        <v/>
      </c>
      <c r="BV85" s="12" t="str">
        <f t="shared" si="130"/>
        <v/>
      </c>
      <c r="BW85" s="12" t="str">
        <f t="shared" si="131"/>
        <v/>
      </c>
      <c r="BX85" s="12" t="str">
        <f t="shared" si="132"/>
        <v/>
      </c>
      <c r="BY85" s="12" t="str">
        <f t="shared" si="133"/>
        <v/>
      </c>
      <c r="BZ85" s="12" t="str">
        <f t="shared" si="134"/>
        <v/>
      </c>
      <c r="CA85" s="12" t="str">
        <f t="shared" si="135"/>
        <v/>
      </c>
      <c r="CB85" s="12" t="str">
        <f t="shared" si="136"/>
        <v/>
      </c>
      <c r="CC85" s="12" t="str">
        <f t="shared" si="137"/>
        <v/>
      </c>
      <c r="CD85" s="12" t="str">
        <f t="shared" si="138"/>
        <v/>
      </c>
      <c r="CE85" s="12" t="str">
        <f t="shared" si="139"/>
        <v/>
      </c>
      <c r="CF85" s="12" t="str">
        <f t="shared" si="140"/>
        <v/>
      </c>
      <c r="CG85" s="12" t="str">
        <f t="shared" si="141"/>
        <v/>
      </c>
      <c r="CH85" s="12" t="str">
        <f t="shared" si="142"/>
        <v/>
      </c>
      <c r="CI85" s="12" t="str">
        <f t="shared" si="143"/>
        <v/>
      </c>
      <c r="CJ85" s="12" t="str">
        <f t="shared" si="144"/>
        <v/>
      </c>
      <c r="CK85" s="12" t="str">
        <f t="shared" si="145"/>
        <v/>
      </c>
      <c r="CL85" s="12" t="str">
        <f t="shared" si="146"/>
        <v/>
      </c>
      <c r="CM85" s="12" t="str">
        <f t="shared" si="147"/>
        <v/>
      </c>
      <c r="CN85" s="12" t="str">
        <f t="shared" si="148"/>
        <v/>
      </c>
      <c r="CO85" s="12" t="str">
        <f t="shared" si="149"/>
        <v/>
      </c>
      <c r="CP85" s="12" t="str">
        <f t="shared" si="150"/>
        <v/>
      </c>
      <c r="CQ85" s="12" t="str">
        <f t="shared" si="151"/>
        <v/>
      </c>
      <c r="CR85" s="12" t="str">
        <f t="shared" si="152"/>
        <v/>
      </c>
      <c r="CS85" s="12" t="str">
        <f t="shared" si="153"/>
        <v/>
      </c>
      <c r="CT85" s="12" t="str">
        <f t="shared" si="154"/>
        <v/>
      </c>
      <c r="CU85" s="12" t="str">
        <f t="shared" si="155"/>
        <v/>
      </c>
      <c r="CV85" s="12" t="str">
        <f t="shared" si="156"/>
        <v/>
      </c>
      <c r="CW85" s="12" t="str">
        <f t="shared" si="157"/>
        <v/>
      </c>
      <c r="CX85" s="12" t="str">
        <f t="shared" si="158"/>
        <v/>
      </c>
      <c r="CY85" s="12" t="str">
        <f t="shared" si="159"/>
        <v/>
      </c>
      <c r="CZ85" s="12" t="str">
        <f t="shared" si="160"/>
        <v/>
      </c>
      <c r="DA85" s="12" t="str">
        <f t="shared" si="161"/>
        <v/>
      </c>
      <c r="DB85" s="12" t="str">
        <f t="shared" si="162"/>
        <v/>
      </c>
      <c r="DC85" s="12" t="str">
        <f t="shared" si="163"/>
        <v/>
      </c>
      <c r="DD85" s="12" t="str">
        <f t="shared" si="164"/>
        <v/>
      </c>
      <c r="DE85" s="12" t="str">
        <f t="shared" si="165"/>
        <v/>
      </c>
      <c r="DF85" s="12" t="str">
        <f t="shared" si="166"/>
        <v/>
      </c>
      <c r="DG85" s="12" t="str">
        <f t="shared" si="167"/>
        <v/>
      </c>
      <c r="DH85" s="12" t="str">
        <f t="shared" si="168"/>
        <v/>
      </c>
      <c r="DI85" s="12" t="str">
        <f t="shared" si="169"/>
        <v/>
      </c>
      <c r="DJ85" s="12" t="str">
        <f t="shared" si="170"/>
        <v/>
      </c>
      <c r="DK85" s="12" t="str">
        <f t="shared" si="171"/>
        <v/>
      </c>
      <c r="DL85" s="12" t="str">
        <f t="shared" si="172"/>
        <v/>
      </c>
      <c r="DM85" s="12" t="str">
        <f t="shared" si="173"/>
        <v/>
      </c>
      <c r="DN85" s="12" t="str">
        <f t="shared" si="174"/>
        <v/>
      </c>
      <c r="DO85" s="12" t="str">
        <f t="shared" si="175"/>
        <v/>
      </c>
      <c r="DP85" s="12" t="str">
        <f t="shared" si="176"/>
        <v/>
      </c>
      <c r="DQ85" s="12" t="str">
        <f t="shared" si="177"/>
        <v/>
      </c>
      <c r="DR85" s="12" t="str">
        <f t="shared" si="178"/>
        <v/>
      </c>
      <c r="DS85" s="12" t="str">
        <f t="shared" si="179"/>
        <v/>
      </c>
      <c r="DT85" s="12" t="str">
        <f t="shared" si="180"/>
        <v/>
      </c>
      <c r="DU85" s="12" t="str">
        <f t="shared" si="181"/>
        <v/>
      </c>
      <c r="DV85" s="12" t="str">
        <f t="shared" si="182"/>
        <v/>
      </c>
      <c r="DW85" s="12" t="str">
        <f t="shared" si="183"/>
        <v/>
      </c>
      <c r="DX85" s="12" t="str">
        <f t="shared" si="184"/>
        <v/>
      </c>
      <c r="DY85" s="12" t="str">
        <f t="shared" si="185"/>
        <v/>
      </c>
      <c r="DZ85" s="12" t="str">
        <f t="shared" si="186"/>
        <v/>
      </c>
      <c r="EA85" s="12" t="str">
        <f t="shared" si="187"/>
        <v/>
      </c>
      <c r="EB85" s="12" t="str">
        <f t="shared" si="188"/>
        <v/>
      </c>
      <c r="EC85" s="12" t="str">
        <f t="shared" si="189"/>
        <v/>
      </c>
      <c r="ED85" s="12" t="str">
        <f t="shared" si="190"/>
        <v/>
      </c>
      <c r="EE85" s="12" t="str">
        <f t="shared" si="191"/>
        <v/>
      </c>
      <c r="EF85" s="12" t="str">
        <f t="shared" si="192"/>
        <v/>
      </c>
      <c r="EG85" s="12" t="str">
        <f t="shared" si="193"/>
        <v/>
      </c>
      <c r="EH85" s="12" t="str">
        <f t="shared" si="194"/>
        <v/>
      </c>
      <c r="EI85" s="12" t="str">
        <f t="shared" si="195"/>
        <v/>
      </c>
      <c r="EJ85" s="12" t="str">
        <f t="shared" si="196"/>
        <v/>
      </c>
      <c r="EK85" s="12" t="str">
        <f t="shared" si="197"/>
        <v/>
      </c>
      <c r="EL85" s="12" t="str">
        <f t="shared" si="198"/>
        <v/>
      </c>
      <c r="EM85" s="12" t="str">
        <f t="shared" si="199"/>
        <v/>
      </c>
      <c r="EN85" s="12" t="str">
        <f t="shared" si="200"/>
        <v/>
      </c>
      <c r="EO85" s="12" t="str">
        <f t="shared" si="201"/>
        <v/>
      </c>
      <c r="EP85" s="12" t="str">
        <f t="shared" si="202"/>
        <v/>
      </c>
      <c r="EQ85" s="12" t="str">
        <f t="shared" si="203"/>
        <v/>
      </c>
      <c r="ER85" s="12" t="str">
        <f t="shared" si="204"/>
        <v/>
      </c>
      <c r="ES85" s="12" t="str">
        <f t="shared" si="205"/>
        <v/>
      </c>
      <c r="ET85" s="12" t="str">
        <f t="shared" si="206"/>
        <v/>
      </c>
      <c r="EU85" s="12" t="str">
        <f t="shared" si="207"/>
        <v/>
      </c>
      <c r="EV85" s="12" t="str">
        <f t="shared" si="208"/>
        <v/>
      </c>
      <c r="EW85" s="12" t="str">
        <f t="shared" si="209"/>
        <v/>
      </c>
      <c r="EX85" s="12" t="str">
        <f t="shared" si="210"/>
        <v/>
      </c>
      <c r="EY85" s="12" t="str">
        <f t="shared" si="211"/>
        <v/>
      </c>
      <c r="EZ85" s="12" t="str">
        <f t="shared" si="212"/>
        <v/>
      </c>
      <c r="FA85" s="12" t="str">
        <f t="shared" si="213"/>
        <v/>
      </c>
      <c r="FB85" s="12" t="str">
        <f t="shared" si="214"/>
        <v/>
      </c>
      <c r="FC85" s="12" t="str">
        <f t="shared" si="215"/>
        <v/>
      </c>
      <c r="FD85" s="12" t="str">
        <f t="shared" si="216"/>
        <v/>
      </c>
      <c r="FE85" s="12" t="str">
        <f t="shared" si="217"/>
        <v/>
      </c>
      <c r="FF85" s="12" t="str">
        <f t="shared" si="218"/>
        <v/>
      </c>
      <c r="FG85" s="12" t="str">
        <f t="shared" si="219"/>
        <v/>
      </c>
      <c r="FH85" s="12" t="str">
        <f t="shared" si="220"/>
        <v/>
      </c>
      <c r="FI85" s="12" t="str">
        <f t="shared" si="221"/>
        <v/>
      </c>
      <c r="FJ85" s="12" t="str">
        <f t="shared" si="222"/>
        <v/>
      </c>
      <c r="FK85" s="12" t="str">
        <f t="shared" si="223"/>
        <v/>
      </c>
      <c r="FL85" s="12" t="str">
        <f t="shared" si="224"/>
        <v/>
      </c>
      <c r="FM85" s="12" t="str">
        <f t="shared" si="225"/>
        <v/>
      </c>
      <c r="FN85" s="12" t="str">
        <f t="shared" si="226"/>
        <v/>
      </c>
      <c r="FO85" s="12" t="str">
        <f t="shared" si="227"/>
        <v/>
      </c>
      <c r="FP85" s="12" t="str">
        <f t="shared" si="228"/>
        <v/>
      </c>
      <c r="FQ85" s="12" t="str">
        <f t="shared" si="229"/>
        <v/>
      </c>
      <c r="FR85" s="12" t="str">
        <f t="shared" si="230"/>
        <v/>
      </c>
      <c r="FS85" s="12" t="str">
        <f t="shared" si="231"/>
        <v/>
      </c>
      <c r="FT85" s="12" t="str">
        <f t="shared" si="232"/>
        <v/>
      </c>
      <c r="FU85" s="12" t="str">
        <f t="shared" si="233"/>
        <v/>
      </c>
      <c r="FV85" s="12" t="str">
        <f t="shared" si="234"/>
        <v/>
      </c>
      <c r="FW85" s="12" t="str">
        <f t="shared" si="235"/>
        <v/>
      </c>
      <c r="FX85" s="12" t="str">
        <f t="shared" si="236"/>
        <v/>
      </c>
      <c r="FY85" s="12" t="str">
        <f t="shared" si="237"/>
        <v/>
      </c>
      <c r="FZ85" s="12" t="str">
        <f t="shared" si="238"/>
        <v/>
      </c>
      <c r="GA85" s="12" t="str">
        <f t="shared" si="239"/>
        <v/>
      </c>
      <c r="GB85" s="12" t="str">
        <f t="shared" si="240"/>
        <v/>
      </c>
      <c r="GC85" s="12" t="str">
        <f t="shared" si="241"/>
        <v/>
      </c>
      <c r="GD85" s="12" t="str">
        <f t="shared" si="242"/>
        <v/>
      </c>
      <c r="GE85" s="12" t="str">
        <f t="shared" si="243"/>
        <v/>
      </c>
    </row>
    <row r="86" spans="1:187" x14ac:dyDescent="0.25">
      <c r="A86" t="str">
        <f>Data!B92</f>
        <v/>
      </c>
      <c r="B86" s="12" t="str">
        <f t="shared" si="123"/>
        <v/>
      </c>
      <c r="C86" s="12" t="str">
        <f>IFERROR(IF(Data!B92="","",VLOOKUP(B86,Data!$A$8:$DX$107,3,FALSE)),"")</f>
        <v/>
      </c>
      <c r="D86" s="12" t="str">
        <f>IFERROR(IF($A86="","",VLOOKUP($B86,Data!$A$8:$DX$107,64+D$1,FALSE)),"")</f>
        <v/>
      </c>
      <c r="E86" s="12" t="str">
        <f>IFERROR(IF($A86="","",VLOOKUP($B86,Data!$A$8:$DX$107,64+E$1,FALSE)),"")</f>
        <v/>
      </c>
      <c r="F86" s="12" t="str">
        <f>IFERROR(IF($A86="","",VLOOKUP($B86,Data!$A$8:$DX$107,64+F$1,FALSE)),"")</f>
        <v/>
      </c>
      <c r="G86" s="12" t="str">
        <f>IFERROR(IF($A86="","",VLOOKUP($B86,Data!$A$8:$DX$107,64+G$1,FALSE)),"")</f>
        <v/>
      </c>
      <c r="H86" s="12" t="str">
        <f>IFERROR(IF($A86="","",VLOOKUP($B86,Data!$A$8:$DX$107,64+H$1,FALSE)),"")</f>
        <v/>
      </c>
      <c r="I86" s="12" t="str">
        <f>IFERROR(IF($A86="","",VLOOKUP($B86,Data!$A$8:$DX$107,64+I$1,FALSE)),"")</f>
        <v/>
      </c>
      <c r="J86" s="12" t="str">
        <f>IFERROR(IF($A86="","",VLOOKUP($B86,Data!$A$8:$DX$107,64+J$1,FALSE)),"")</f>
        <v/>
      </c>
      <c r="K86" s="12" t="str">
        <f>IFERROR(IF($A86="","",VLOOKUP($B86,Data!$A$8:$DX$107,64+K$1,FALSE)),"")</f>
        <v/>
      </c>
      <c r="L86" s="12" t="str">
        <f>IFERROR(IF($A86="","",VLOOKUP($B86,Data!$A$8:$DX$107,64+L$1,FALSE)),"")</f>
        <v/>
      </c>
      <c r="M86" s="12" t="str">
        <f>IFERROR(IF($A86="","",VLOOKUP($B86,Data!$A$8:$DX$107,64+M$1,FALSE)),"")</f>
        <v/>
      </c>
      <c r="N86" s="12" t="str">
        <f>IFERROR(IF($A86="","",VLOOKUP($B86,Data!$A$8:$DX$107,64+N$1,FALSE)),"")</f>
        <v/>
      </c>
      <c r="O86" s="12" t="str">
        <f>IFERROR(IF($A86="","",VLOOKUP($B86,Data!$A$8:$DX$107,64+O$1,FALSE)),"")</f>
        <v/>
      </c>
      <c r="P86" s="12" t="str">
        <f>IFERROR(IF($A86="","",VLOOKUP($B86,Data!$A$8:$DX$107,64+P$1,FALSE)),"")</f>
        <v/>
      </c>
      <c r="Q86" s="12" t="str">
        <f>IFERROR(IF($A86="","",VLOOKUP($B86,Data!$A$8:$DX$107,64+Q$1,FALSE)),"")</f>
        <v/>
      </c>
      <c r="R86" s="12" t="str">
        <f>IFERROR(IF($A86="","",VLOOKUP($B86,Data!$A$8:$DX$107,64+R$1,FALSE)),"")</f>
        <v/>
      </c>
      <c r="S86" s="12" t="str">
        <f>IFERROR(IF($A86="","",VLOOKUP($B86,Data!$A$8:$DX$107,64+S$1,FALSE)),"")</f>
        <v/>
      </c>
      <c r="T86" s="12" t="str">
        <f>IFERROR(IF($A86="","",VLOOKUP($B86,Data!$A$8:$DX$107,64+T$1,FALSE)),"")</f>
        <v/>
      </c>
      <c r="U86" s="12" t="str">
        <f>IFERROR(IF($A86="","",VLOOKUP($B86,Data!$A$8:$DX$107,64+U$1,FALSE)),"")</f>
        <v/>
      </c>
      <c r="V86" s="12" t="str">
        <f>IFERROR(IF($A86="","",VLOOKUP($B86,Data!$A$8:$DX$107,64+V$1,FALSE)),"")</f>
        <v/>
      </c>
      <c r="W86" s="12" t="str">
        <f>IFERROR(IF($A86="","",VLOOKUP($B86,Data!$A$8:$DX$107,64+W$1,FALSE)),"")</f>
        <v/>
      </c>
      <c r="X86" s="12" t="str">
        <f>IFERROR(IF($A86="","",VLOOKUP($B86,Data!$A$8:$DX$107,64+X$1,FALSE)),"")</f>
        <v/>
      </c>
      <c r="Y86" s="12" t="str">
        <f>IFERROR(IF($A86="","",VLOOKUP($B86,Data!$A$8:$DX$107,64+Y$1,FALSE)),"")</f>
        <v/>
      </c>
      <c r="Z86" s="12" t="str">
        <f>IFERROR(IF($A86="","",VLOOKUP($B86,Data!$A$8:$DX$107,64+Z$1,FALSE)),"")</f>
        <v/>
      </c>
      <c r="AA86" s="12" t="str">
        <f>IFERROR(IF($A86="","",VLOOKUP($B86,Data!$A$8:$DX$107,64+AA$1,FALSE)),"")</f>
        <v/>
      </c>
      <c r="AB86" s="12" t="str">
        <f>IFERROR(IF($A86="","",VLOOKUP($B86,Data!$A$8:$DX$107,64+AB$1,FALSE)),"")</f>
        <v/>
      </c>
      <c r="AC86" s="12" t="str">
        <f>IFERROR(IF($A86="","",VLOOKUP($B86,Data!$A$8:$DX$107,64+AC$1,FALSE)),"")</f>
        <v/>
      </c>
      <c r="AD86" s="12" t="str">
        <f>IFERROR(IF($A86="","",VLOOKUP($B86,Data!$A$8:$DX$107,64+AD$1,FALSE)),"")</f>
        <v/>
      </c>
      <c r="AE86" s="12" t="str">
        <f>IFERROR(IF($A86="","",VLOOKUP($B86,Data!$A$8:$DX$107,64+AE$1,FALSE)),"")</f>
        <v/>
      </c>
      <c r="AF86" s="12" t="str">
        <f>IFERROR(IF($A86="","",VLOOKUP($B86,Data!$A$8:$DX$107,64+AF$1,FALSE)),"")</f>
        <v/>
      </c>
      <c r="AG86" s="12" t="str">
        <f>IFERROR(IF($A86="","",VLOOKUP($B86,Data!$A$8:$DX$107,64+AG$1,FALSE)),"")</f>
        <v/>
      </c>
      <c r="AH86" s="12" t="str">
        <f>IFERROR(IF($A86="","",VLOOKUP($B86,Data!$A$8:$DX$107,64+AH$1,FALSE)),"")</f>
        <v/>
      </c>
      <c r="AI86" s="12" t="str">
        <f>IFERROR(IF($A86="","",VLOOKUP($B86,Data!$A$8:$DX$107,64+AI$1,FALSE)),"")</f>
        <v/>
      </c>
      <c r="AJ86" s="12" t="str">
        <f>IFERROR(IF($A86="","",VLOOKUP($B86,Data!$A$8:$DX$107,64+AJ$1,FALSE)),"")</f>
        <v/>
      </c>
      <c r="AK86" s="12" t="str">
        <f>IFERROR(IF($A86="","",VLOOKUP($B86,Data!$A$8:$DX$107,64+AK$1,FALSE)),"")</f>
        <v/>
      </c>
      <c r="AL86" s="12" t="str">
        <f>IFERROR(IF($A86="","",VLOOKUP($B86,Data!$A$8:$DX$107,64+AL$1,FALSE)),"")</f>
        <v/>
      </c>
      <c r="AM86" s="12" t="str">
        <f>IFERROR(IF($A86="","",VLOOKUP($B86,Data!$A$8:$DX$107,64+AM$1,FALSE)),"")</f>
        <v/>
      </c>
      <c r="AN86" s="12" t="str">
        <f>IFERROR(IF($A86="","",VLOOKUP($B86,Data!$A$8:$DX$107,64+AN$1,FALSE)),"")</f>
        <v/>
      </c>
      <c r="AO86" s="12" t="str">
        <f>IFERROR(IF($A86="","",VLOOKUP($B86,Data!$A$8:$DX$107,64+AO$1,FALSE)),"")</f>
        <v/>
      </c>
      <c r="AP86" s="12" t="str">
        <f>IFERROR(IF($A86="","",VLOOKUP($B86,Data!$A$8:$DX$107,64+AP$1,FALSE)),"")</f>
        <v/>
      </c>
      <c r="AQ86" s="12" t="str">
        <f>IFERROR(IF($A86="","",VLOOKUP($B86,Data!$A$8:$DX$107,64+AQ$1,FALSE)),"")</f>
        <v/>
      </c>
      <c r="AR86" s="12" t="str">
        <f>IFERROR(IF($A86="","",VLOOKUP($B86,Data!$A$8:$DX$107,64+AR$1,FALSE)),"")</f>
        <v/>
      </c>
      <c r="AS86" s="12" t="str">
        <f>IFERROR(IF($A86="","",VLOOKUP($B86,Data!$A$8:$DX$107,64+AS$1,FALSE)),"")</f>
        <v/>
      </c>
      <c r="AT86" s="12" t="str">
        <f>IFERROR(IF($A86="","",VLOOKUP($B86,Data!$A$8:$DX$107,64+AT$1,FALSE)),"")</f>
        <v/>
      </c>
      <c r="AU86" s="12" t="str">
        <f>IFERROR(IF($A86="","",VLOOKUP($B86,Data!$A$8:$DX$107,64+AU$1,FALSE)),"")</f>
        <v/>
      </c>
      <c r="AV86" s="12" t="str">
        <f>IFERROR(IF($A86="","",VLOOKUP($B86,Data!$A$8:$DX$107,64+AV$1,FALSE)),"")</f>
        <v/>
      </c>
      <c r="AW86" s="12" t="str">
        <f>IFERROR(IF($A86="","",VLOOKUP($B86,Data!$A$8:$DX$107,64+AW$1,FALSE)),"")</f>
        <v/>
      </c>
      <c r="AX86" s="12" t="str">
        <f>IFERROR(IF($A86="","",VLOOKUP($B86,Data!$A$8:$DX$107,64+AX$1,FALSE)),"")</f>
        <v/>
      </c>
      <c r="AY86" s="12" t="str">
        <f>IFERROR(IF($A86="","",VLOOKUP($B86,Data!$A$8:$DX$107,64+AY$1,FALSE)),"")</f>
        <v/>
      </c>
      <c r="AZ86" s="12" t="str">
        <f>IFERROR(IF($A86="","",VLOOKUP($B86,Data!$A$8:$DX$107,64+AZ$1,FALSE)),"")</f>
        <v/>
      </c>
      <c r="BA86" s="12" t="str">
        <f>IFERROR(IF($A86="","",VLOOKUP($B86,Data!$A$8:$DX$107,64+BA$1,FALSE)),"")</f>
        <v/>
      </c>
      <c r="BB86" s="12" t="str">
        <f>IFERROR(IF($A86="","",VLOOKUP($B86,Data!$A$8:$DX$107,64+BB$1,FALSE)),"")</f>
        <v/>
      </c>
      <c r="BC86" s="12" t="str">
        <f>IFERROR(IF($A86="","",VLOOKUP($B86,Data!$A$8:$DX$107,64+BC$1,FALSE)),"")</f>
        <v/>
      </c>
      <c r="BD86" s="12" t="str">
        <f>IFERROR(IF($A86="","",VLOOKUP($B86,Data!$A$8:$DX$107,64+BD$1,FALSE)),"")</f>
        <v/>
      </c>
      <c r="BE86" s="12" t="str">
        <f>IFERROR(IF($A86="","",VLOOKUP($B86,Data!$A$8:$DX$107,64+BE$1,FALSE)),"")</f>
        <v/>
      </c>
      <c r="BF86" s="12" t="str">
        <f>IFERROR(IF($A86="","",VLOOKUP($B86,Data!$A$8:$DX$107,64+BF$1,FALSE)),"")</f>
        <v/>
      </c>
      <c r="BG86" s="12" t="str">
        <f>IFERROR(IF($A86="","",VLOOKUP($B86,Data!$A$8:$DX$107,64+BG$1,FALSE)),"")</f>
        <v/>
      </c>
      <c r="BH86" s="12" t="str">
        <f>IFERROR(IF($A86="","",VLOOKUP($B86,Data!$A$8:$DX$107,64+BH$1,FALSE)),"")</f>
        <v/>
      </c>
      <c r="BI86" s="12" t="str">
        <f>IFERROR(IF($A86="","",VLOOKUP($B86,Data!$A$8:$DX$107,64+BI$1,FALSE)),"")</f>
        <v/>
      </c>
      <c r="BJ86" s="12" t="str">
        <f>IFERROR(IF($A86="","",VLOOKUP($B86,Data!$A$8:$DX$107,64+BJ$1,FALSE)),"")</f>
        <v/>
      </c>
      <c r="BK86" s="12" t="str">
        <f>IFERROR(IF($A86="","",VLOOKUP($B86,Data!$A$8:$DX$107,64+BK$1,FALSE)),"")</f>
        <v/>
      </c>
      <c r="BL86" s="12" t="str">
        <f>IFERROR(IF($A86="","",VLOOKUP($B86,Data!$A$8:$DX$107,125,FALSE)),"")</f>
        <v/>
      </c>
      <c r="BM86" s="12" t="str">
        <f>IFERROR(IF($A86="","",VLOOKUP($B86,Data!$A$8:$DX$107,126,FALSE)),"")</f>
        <v/>
      </c>
      <c r="BN86" s="31" t="str">
        <f>IFERROR(IF($A86="","",VLOOKUP($B86,Data!$A$8:$DX$107,127,FALSE)),"")</f>
        <v/>
      </c>
      <c r="BO86" s="12" t="str">
        <f>IF(A86="","",IF(B86&lt;=Registrasi!$E$7/2,"Atas",IF(B86&gt;(Registrasi!$E$7+1)/2,"Bawah","Tengah")))</f>
        <v/>
      </c>
      <c r="BP86" s="12" t="str">
        <f t="shared" si="124"/>
        <v/>
      </c>
      <c r="BQ86" s="12" t="str">
        <f t="shared" si="125"/>
        <v/>
      </c>
      <c r="BR86" s="12" t="str">
        <f t="shared" si="126"/>
        <v/>
      </c>
      <c r="BS86" s="12" t="str">
        <f t="shared" si="127"/>
        <v/>
      </c>
      <c r="BT86" s="12" t="str">
        <f t="shared" si="128"/>
        <v/>
      </c>
      <c r="BU86" s="12" t="str">
        <f t="shared" si="129"/>
        <v/>
      </c>
      <c r="BV86" s="12" t="str">
        <f t="shared" si="130"/>
        <v/>
      </c>
      <c r="BW86" s="12" t="str">
        <f t="shared" si="131"/>
        <v/>
      </c>
      <c r="BX86" s="12" t="str">
        <f t="shared" si="132"/>
        <v/>
      </c>
      <c r="BY86" s="12" t="str">
        <f t="shared" si="133"/>
        <v/>
      </c>
      <c r="BZ86" s="12" t="str">
        <f t="shared" si="134"/>
        <v/>
      </c>
      <c r="CA86" s="12" t="str">
        <f t="shared" si="135"/>
        <v/>
      </c>
      <c r="CB86" s="12" t="str">
        <f t="shared" si="136"/>
        <v/>
      </c>
      <c r="CC86" s="12" t="str">
        <f t="shared" si="137"/>
        <v/>
      </c>
      <c r="CD86" s="12" t="str">
        <f t="shared" si="138"/>
        <v/>
      </c>
      <c r="CE86" s="12" t="str">
        <f t="shared" si="139"/>
        <v/>
      </c>
      <c r="CF86" s="12" t="str">
        <f t="shared" si="140"/>
        <v/>
      </c>
      <c r="CG86" s="12" t="str">
        <f t="shared" si="141"/>
        <v/>
      </c>
      <c r="CH86" s="12" t="str">
        <f t="shared" si="142"/>
        <v/>
      </c>
      <c r="CI86" s="12" t="str">
        <f t="shared" si="143"/>
        <v/>
      </c>
      <c r="CJ86" s="12" t="str">
        <f t="shared" si="144"/>
        <v/>
      </c>
      <c r="CK86" s="12" t="str">
        <f t="shared" si="145"/>
        <v/>
      </c>
      <c r="CL86" s="12" t="str">
        <f t="shared" si="146"/>
        <v/>
      </c>
      <c r="CM86" s="12" t="str">
        <f t="shared" si="147"/>
        <v/>
      </c>
      <c r="CN86" s="12" t="str">
        <f t="shared" si="148"/>
        <v/>
      </c>
      <c r="CO86" s="12" t="str">
        <f t="shared" si="149"/>
        <v/>
      </c>
      <c r="CP86" s="12" t="str">
        <f t="shared" si="150"/>
        <v/>
      </c>
      <c r="CQ86" s="12" t="str">
        <f t="shared" si="151"/>
        <v/>
      </c>
      <c r="CR86" s="12" t="str">
        <f t="shared" si="152"/>
        <v/>
      </c>
      <c r="CS86" s="12" t="str">
        <f t="shared" si="153"/>
        <v/>
      </c>
      <c r="CT86" s="12" t="str">
        <f t="shared" si="154"/>
        <v/>
      </c>
      <c r="CU86" s="12" t="str">
        <f t="shared" si="155"/>
        <v/>
      </c>
      <c r="CV86" s="12" t="str">
        <f t="shared" si="156"/>
        <v/>
      </c>
      <c r="CW86" s="12" t="str">
        <f t="shared" si="157"/>
        <v/>
      </c>
      <c r="CX86" s="12" t="str">
        <f t="shared" si="158"/>
        <v/>
      </c>
      <c r="CY86" s="12" t="str">
        <f t="shared" si="159"/>
        <v/>
      </c>
      <c r="CZ86" s="12" t="str">
        <f t="shared" si="160"/>
        <v/>
      </c>
      <c r="DA86" s="12" t="str">
        <f t="shared" si="161"/>
        <v/>
      </c>
      <c r="DB86" s="12" t="str">
        <f t="shared" si="162"/>
        <v/>
      </c>
      <c r="DC86" s="12" t="str">
        <f t="shared" si="163"/>
        <v/>
      </c>
      <c r="DD86" s="12" t="str">
        <f t="shared" si="164"/>
        <v/>
      </c>
      <c r="DE86" s="12" t="str">
        <f t="shared" si="165"/>
        <v/>
      </c>
      <c r="DF86" s="12" t="str">
        <f t="shared" si="166"/>
        <v/>
      </c>
      <c r="DG86" s="12" t="str">
        <f t="shared" si="167"/>
        <v/>
      </c>
      <c r="DH86" s="12" t="str">
        <f t="shared" si="168"/>
        <v/>
      </c>
      <c r="DI86" s="12" t="str">
        <f t="shared" si="169"/>
        <v/>
      </c>
      <c r="DJ86" s="12" t="str">
        <f t="shared" si="170"/>
        <v/>
      </c>
      <c r="DK86" s="12" t="str">
        <f t="shared" si="171"/>
        <v/>
      </c>
      <c r="DL86" s="12" t="str">
        <f t="shared" si="172"/>
        <v/>
      </c>
      <c r="DM86" s="12" t="str">
        <f t="shared" si="173"/>
        <v/>
      </c>
      <c r="DN86" s="12" t="str">
        <f t="shared" si="174"/>
        <v/>
      </c>
      <c r="DO86" s="12" t="str">
        <f t="shared" si="175"/>
        <v/>
      </c>
      <c r="DP86" s="12" t="str">
        <f t="shared" si="176"/>
        <v/>
      </c>
      <c r="DQ86" s="12" t="str">
        <f t="shared" si="177"/>
        <v/>
      </c>
      <c r="DR86" s="12" t="str">
        <f t="shared" si="178"/>
        <v/>
      </c>
      <c r="DS86" s="12" t="str">
        <f t="shared" si="179"/>
        <v/>
      </c>
      <c r="DT86" s="12" t="str">
        <f t="shared" si="180"/>
        <v/>
      </c>
      <c r="DU86" s="12" t="str">
        <f t="shared" si="181"/>
        <v/>
      </c>
      <c r="DV86" s="12" t="str">
        <f t="shared" si="182"/>
        <v/>
      </c>
      <c r="DW86" s="12" t="str">
        <f t="shared" si="183"/>
        <v/>
      </c>
      <c r="DX86" s="12" t="str">
        <f t="shared" si="184"/>
        <v/>
      </c>
      <c r="DY86" s="12" t="str">
        <f t="shared" si="185"/>
        <v/>
      </c>
      <c r="DZ86" s="12" t="str">
        <f t="shared" si="186"/>
        <v/>
      </c>
      <c r="EA86" s="12" t="str">
        <f t="shared" si="187"/>
        <v/>
      </c>
      <c r="EB86" s="12" t="str">
        <f t="shared" si="188"/>
        <v/>
      </c>
      <c r="EC86" s="12" t="str">
        <f t="shared" si="189"/>
        <v/>
      </c>
      <c r="ED86" s="12" t="str">
        <f t="shared" si="190"/>
        <v/>
      </c>
      <c r="EE86" s="12" t="str">
        <f t="shared" si="191"/>
        <v/>
      </c>
      <c r="EF86" s="12" t="str">
        <f t="shared" si="192"/>
        <v/>
      </c>
      <c r="EG86" s="12" t="str">
        <f t="shared" si="193"/>
        <v/>
      </c>
      <c r="EH86" s="12" t="str">
        <f t="shared" si="194"/>
        <v/>
      </c>
      <c r="EI86" s="12" t="str">
        <f t="shared" si="195"/>
        <v/>
      </c>
      <c r="EJ86" s="12" t="str">
        <f t="shared" si="196"/>
        <v/>
      </c>
      <c r="EK86" s="12" t="str">
        <f t="shared" si="197"/>
        <v/>
      </c>
      <c r="EL86" s="12" t="str">
        <f t="shared" si="198"/>
        <v/>
      </c>
      <c r="EM86" s="12" t="str">
        <f t="shared" si="199"/>
        <v/>
      </c>
      <c r="EN86" s="12" t="str">
        <f t="shared" si="200"/>
        <v/>
      </c>
      <c r="EO86" s="12" t="str">
        <f t="shared" si="201"/>
        <v/>
      </c>
      <c r="EP86" s="12" t="str">
        <f t="shared" si="202"/>
        <v/>
      </c>
      <c r="EQ86" s="12" t="str">
        <f t="shared" si="203"/>
        <v/>
      </c>
      <c r="ER86" s="12" t="str">
        <f t="shared" si="204"/>
        <v/>
      </c>
      <c r="ES86" s="12" t="str">
        <f t="shared" si="205"/>
        <v/>
      </c>
      <c r="ET86" s="12" t="str">
        <f t="shared" si="206"/>
        <v/>
      </c>
      <c r="EU86" s="12" t="str">
        <f t="shared" si="207"/>
        <v/>
      </c>
      <c r="EV86" s="12" t="str">
        <f t="shared" si="208"/>
        <v/>
      </c>
      <c r="EW86" s="12" t="str">
        <f t="shared" si="209"/>
        <v/>
      </c>
      <c r="EX86" s="12" t="str">
        <f t="shared" si="210"/>
        <v/>
      </c>
      <c r="EY86" s="12" t="str">
        <f t="shared" si="211"/>
        <v/>
      </c>
      <c r="EZ86" s="12" t="str">
        <f t="shared" si="212"/>
        <v/>
      </c>
      <c r="FA86" s="12" t="str">
        <f t="shared" si="213"/>
        <v/>
      </c>
      <c r="FB86" s="12" t="str">
        <f t="shared" si="214"/>
        <v/>
      </c>
      <c r="FC86" s="12" t="str">
        <f t="shared" si="215"/>
        <v/>
      </c>
      <c r="FD86" s="12" t="str">
        <f t="shared" si="216"/>
        <v/>
      </c>
      <c r="FE86" s="12" t="str">
        <f t="shared" si="217"/>
        <v/>
      </c>
      <c r="FF86" s="12" t="str">
        <f t="shared" si="218"/>
        <v/>
      </c>
      <c r="FG86" s="12" t="str">
        <f t="shared" si="219"/>
        <v/>
      </c>
      <c r="FH86" s="12" t="str">
        <f t="shared" si="220"/>
        <v/>
      </c>
      <c r="FI86" s="12" t="str">
        <f t="shared" si="221"/>
        <v/>
      </c>
      <c r="FJ86" s="12" t="str">
        <f t="shared" si="222"/>
        <v/>
      </c>
      <c r="FK86" s="12" t="str">
        <f t="shared" si="223"/>
        <v/>
      </c>
      <c r="FL86" s="12" t="str">
        <f t="shared" si="224"/>
        <v/>
      </c>
      <c r="FM86" s="12" t="str">
        <f t="shared" si="225"/>
        <v/>
      </c>
      <c r="FN86" s="12" t="str">
        <f t="shared" si="226"/>
        <v/>
      </c>
      <c r="FO86" s="12" t="str">
        <f t="shared" si="227"/>
        <v/>
      </c>
      <c r="FP86" s="12" t="str">
        <f t="shared" si="228"/>
        <v/>
      </c>
      <c r="FQ86" s="12" t="str">
        <f t="shared" si="229"/>
        <v/>
      </c>
      <c r="FR86" s="12" t="str">
        <f t="shared" si="230"/>
        <v/>
      </c>
      <c r="FS86" s="12" t="str">
        <f t="shared" si="231"/>
        <v/>
      </c>
      <c r="FT86" s="12" t="str">
        <f t="shared" si="232"/>
        <v/>
      </c>
      <c r="FU86" s="12" t="str">
        <f t="shared" si="233"/>
        <v/>
      </c>
      <c r="FV86" s="12" t="str">
        <f t="shared" si="234"/>
        <v/>
      </c>
      <c r="FW86" s="12" t="str">
        <f t="shared" si="235"/>
        <v/>
      </c>
      <c r="FX86" s="12" t="str">
        <f t="shared" si="236"/>
        <v/>
      </c>
      <c r="FY86" s="12" t="str">
        <f t="shared" si="237"/>
        <v/>
      </c>
      <c r="FZ86" s="12" t="str">
        <f t="shared" si="238"/>
        <v/>
      </c>
      <c r="GA86" s="12" t="str">
        <f t="shared" si="239"/>
        <v/>
      </c>
      <c r="GB86" s="12" t="str">
        <f t="shared" si="240"/>
        <v/>
      </c>
      <c r="GC86" s="12" t="str">
        <f t="shared" si="241"/>
        <v/>
      </c>
      <c r="GD86" s="12" t="str">
        <f t="shared" si="242"/>
        <v/>
      </c>
      <c r="GE86" s="12" t="str">
        <f t="shared" si="243"/>
        <v/>
      </c>
    </row>
    <row r="87" spans="1:187" x14ac:dyDescent="0.25">
      <c r="A87" t="str">
        <f>Data!B93</f>
        <v/>
      </c>
      <c r="B87" s="12" t="str">
        <f t="shared" si="123"/>
        <v/>
      </c>
      <c r="C87" s="12" t="str">
        <f>IFERROR(IF(Data!B93="","",VLOOKUP(B87,Data!$A$8:$DX$107,3,FALSE)),"")</f>
        <v/>
      </c>
      <c r="D87" s="12" t="str">
        <f>IFERROR(IF($A87="","",VLOOKUP($B87,Data!$A$8:$DX$107,64+D$1,FALSE)),"")</f>
        <v/>
      </c>
      <c r="E87" s="12" t="str">
        <f>IFERROR(IF($A87="","",VLOOKUP($B87,Data!$A$8:$DX$107,64+E$1,FALSE)),"")</f>
        <v/>
      </c>
      <c r="F87" s="12" t="str">
        <f>IFERROR(IF($A87="","",VLOOKUP($B87,Data!$A$8:$DX$107,64+F$1,FALSE)),"")</f>
        <v/>
      </c>
      <c r="G87" s="12" t="str">
        <f>IFERROR(IF($A87="","",VLOOKUP($B87,Data!$A$8:$DX$107,64+G$1,FALSE)),"")</f>
        <v/>
      </c>
      <c r="H87" s="12" t="str">
        <f>IFERROR(IF($A87="","",VLOOKUP($B87,Data!$A$8:$DX$107,64+H$1,FALSE)),"")</f>
        <v/>
      </c>
      <c r="I87" s="12" t="str">
        <f>IFERROR(IF($A87="","",VLOOKUP($B87,Data!$A$8:$DX$107,64+I$1,FALSE)),"")</f>
        <v/>
      </c>
      <c r="J87" s="12" t="str">
        <f>IFERROR(IF($A87="","",VLOOKUP($B87,Data!$A$8:$DX$107,64+J$1,FALSE)),"")</f>
        <v/>
      </c>
      <c r="K87" s="12" t="str">
        <f>IFERROR(IF($A87="","",VLOOKUP($B87,Data!$A$8:$DX$107,64+K$1,FALSE)),"")</f>
        <v/>
      </c>
      <c r="L87" s="12" t="str">
        <f>IFERROR(IF($A87="","",VLOOKUP($B87,Data!$A$8:$DX$107,64+L$1,FALSE)),"")</f>
        <v/>
      </c>
      <c r="M87" s="12" t="str">
        <f>IFERROR(IF($A87="","",VLOOKUP($B87,Data!$A$8:$DX$107,64+M$1,FALSE)),"")</f>
        <v/>
      </c>
      <c r="N87" s="12" t="str">
        <f>IFERROR(IF($A87="","",VLOOKUP($B87,Data!$A$8:$DX$107,64+N$1,FALSE)),"")</f>
        <v/>
      </c>
      <c r="O87" s="12" t="str">
        <f>IFERROR(IF($A87="","",VLOOKUP($B87,Data!$A$8:$DX$107,64+O$1,FALSE)),"")</f>
        <v/>
      </c>
      <c r="P87" s="12" t="str">
        <f>IFERROR(IF($A87="","",VLOOKUP($B87,Data!$A$8:$DX$107,64+P$1,FALSE)),"")</f>
        <v/>
      </c>
      <c r="Q87" s="12" t="str">
        <f>IFERROR(IF($A87="","",VLOOKUP($B87,Data!$A$8:$DX$107,64+Q$1,FALSE)),"")</f>
        <v/>
      </c>
      <c r="R87" s="12" t="str">
        <f>IFERROR(IF($A87="","",VLOOKUP($B87,Data!$A$8:$DX$107,64+R$1,FALSE)),"")</f>
        <v/>
      </c>
      <c r="S87" s="12" t="str">
        <f>IFERROR(IF($A87="","",VLOOKUP($B87,Data!$A$8:$DX$107,64+S$1,FALSE)),"")</f>
        <v/>
      </c>
      <c r="T87" s="12" t="str">
        <f>IFERROR(IF($A87="","",VLOOKUP($B87,Data!$A$8:$DX$107,64+T$1,FALSE)),"")</f>
        <v/>
      </c>
      <c r="U87" s="12" t="str">
        <f>IFERROR(IF($A87="","",VLOOKUP($B87,Data!$A$8:$DX$107,64+U$1,FALSE)),"")</f>
        <v/>
      </c>
      <c r="V87" s="12" t="str">
        <f>IFERROR(IF($A87="","",VLOOKUP($B87,Data!$A$8:$DX$107,64+V$1,FALSE)),"")</f>
        <v/>
      </c>
      <c r="W87" s="12" t="str">
        <f>IFERROR(IF($A87="","",VLOOKUP($B87,Data!$A$8:$DX$107,64+W$1,FALSE)),"")</f>
        <v/>
      </c>
      <c r="X87" s="12" t="str">
        <f>IFERROR(IF($A87="","",VLOOKUP($B87,Data!$A$8:$DX$107,64+X$1,FALSE)),"")</f>
        <v/>
      </c>
      <c r="Y87" s="12" t="str">
        <f>IFERROR(IF($A87="","",VLOOKUP($B87,Data!$A$8:$DX$107,64+Y$1,FALSE)),"")</f>
        <v/>
      </c>
      <c r="Z87" s="12" t="str">
        <f>IFERROR(IF($A87="","",VLOOKUP($B87,Data!$A$8:$DX$107,64+Z$1,FALSE)),"")</f>
        <v/>
      </c>
      <c r="AA87" s="12" t="str">
        <f>IFERROR(IF($A87="","",VLOOKUP($B87,Data!$A$8:$DX$107,64+AA$1,FALSE)),"")</f>
        <v/>
      </c>
      <c r="AB87" s="12" t="str">
        <f>IFERROR(IF($A87="","",VLOOKUP($B87,Data!$A$8:$DX$107,64+AB$1,FALSE)),"")</f>
        <v/>
      </c>
      <c r="AC87" s="12" t="str">
        <f>IFERROR(IF($A87="","",VLOOKUP($B87,Data!$A$8:$DX$107,64+AC$1,FALSE)),"")</f>
        <v/>
      </c>
      <c r="AD87" s="12" t="str">
        <f>IFERROR(IF($A87="","",VLOOKUP($B87,Data!$A$8:$DX$107,64+AD$1,FALSE)),"")</f>
        <v/>
      </c>
      <c r="AE87" s="12" t="str">
        <f>IFERROR(IF($A87="","",VLOOKUP($B87,Data!$A$8:$DX$107,64+AE$1,FALSE)),"")</f>
        <v/>
      </c>
      <c r="AF87" s="12" t="str">
        <f>IFERROR(IF($A87="","",VLOOKUP($B87,Data!$A$8:$DX$107,64+AF$1,FALSE)),"")</f>
        <v/>
      </c>
      <c r="AG87" s="12" t="str">
        <f>IFERROR(IF($A87="","",VLOOKUP($B87,Data!$A$8:$DX$107,64+AG$1,FALSE)),"")</f>
        <v/>
      </c>
      <c r="AH87" s="12" t="str">
        <f>IFERROR(IF($A87="","",VLOOKUP($B87,Data!$A$8:$DX$107,64+AH$1,FALSE)),"")</f>
        <v/>
      </c>
      <c r="AI87" s="12" t="str">
        <f>IFERROR(IF($A87="","",VLOOKUP($B87,Data!$A$8:$DX$107,64+AI$1,FALSE)),"")</f>
        <v/>
      </c>
      <c r="AJ87" s="12" t="str">
        <f>IFERROR(IF($A87="","",VLOOKUP($B87,Data!$A$8:$DX$107,64+AJ$1,FALSE)),"")</f>
        <v/>
      </c>
      <c r="AK87" s="12" t="str">
        <f>IFERROR(IF($A87="","",VLOOKUP($B87,Data!$A$8:$DX$107,64+AK$1,FALSE)),"")</f>
        <v/>
      </c>
      <c r="AL87" s="12" t="str">
        <f>IFERROR(IF($A87="","",VLOOKUP($B87,Data!$A$8:$DX$107,64+AL$1,FALSE)),"")</f>
        <v/>
      </c>
      <c r="AM87" s="12" t="str">
        <f>IFERROR(IF($A87="","",VLOOKUP($B87,Data!$A$8:$DX$107,64+AM$1,FALSE)),"")</f>
        <v/>
      </c>
      <c r="AN87" s="12" t="str">
        <f>IFERROR(IF($A87="","",VLOOKUP($B87,Data!$A$8:$DX$107,64+AN$1,FALSE)),"")</f>
        <v/>
      </c>
      <c r="AO87" s="12" t="str">
        <f>IFERROR(IF($A87="","",VLOOKUP($B87,Data!$A$8:$DX$107,64+AO$1,FALSE)),"")</f>
        <v/>
      </c>
      <c r="AP87" s="12" t="str">
        <f>IFERROR(IF($A87="","",VLOOKUP($B87,Data!$A$8:$DX$107,64+AP$1,FALSE)),"")</f>
        <v/>
      </c>
      <c r="AQ87" s="12" t="str">
        <f>IFERROR(IF($A87="","",VLOOKUP($B87,Data!$A$8:$DX$107,64+AQ$1,FALSE)),"")</f>
        <v/>
      </c>
      <c r="AR87" s="12" t="str">
        <f>IFERROR(IF($A87="","",VLOOKUP($B87,Data!$A$8:$DX$107,64+AR$1,FALSE)),"")</f>
        <v/>
      </c>
      <c r="AS87" s="12" t="str">
        <f>IFERROR(IF($A87="","",VLOOKUP($B87,Data!$A$8:$DX$107,64+AS$1,FALSE)),"")</f>
        <v/>
      </c>
      <c r="AT87" s="12" t="str">
        <f>IFERROR(IF($A87="","",VLOOKUP($B87,Data!$A$8:$DX$107,64+AT$1,FALSE)),"")</f>
        <v/>
      </c>
      <c r="AU87" s="12" t="str">
        <f>IFERROR(IF($A87="","",VLOOKUP($B87,Data!$A$8:$DX$107,64+AU$1,FALSE)),"")</f>
        <v/>
      </c>
      <c r="AV87" s="12" t="str">
        <f>IFERROR(IF($A87="","",VLOOKUP($B87,Data!$A$8:$DX$107,64+AV$1,FALSE)),"")</f>
        <v/>
      </c>
      <c r="AW87" s="12" t="str">
        <f>IFERROR(IF($A87="","",VLOOKUP($B87,Data!$A$8:$DX$107,64+AW$1,FALSE)),"")</f>
        <v/>
      </c>
      <c r="AX87" s="12" t="str">
        <f>IFERROR(IF($A87="","",VLOOKUP($B87,Data!$A$8:$DX$107,64+AX$1,FALSE)),"")</f>
        <v/>
      </c>
      <c r="AY87" s="12" t="str">
        <f>IFERROR(IF($A87="","",VLOOKUP($B87,Data!$A$8:$DX$107,64+AY$1,FALSE)),"")</f>
        <v/>
      </c>
      <c r="AZ87" s="12" t="str">
        <f>IFERROR(IF($A87="","",VLOOKUP($B87,Data!$A$8:$DX$107,64+AZ$1,FALSE)),"")</f>
        <v/>
      </c>
      <c r="BA87" s="12" t="str">
        <f>IFERROR(IF($A87="","",VLOOKUP($B87,Data!$A$8:$DX$107,64+BA$1,FALSE)),"")</f>
        <v/>
      </c>
      <c r="BB87" s="12" t="str">
        <f>IFERROR(IF($A87="","",VLOOKUP($B87,Data!$A$8:$DX$107,64+BB$1,FALSE)),"")</f>
        <v/>
      </c>
      <c r="BC87" s="12" t="str">
        <f>IFERROR(IF($A87="","",VLOOKUP($B87,Data!$A$8:$DX$107,64+BC$1,FALSE)),"")</f>
        <v/>
      </c>
      <c r="BD87" s="12" t="str">
        <f>IFERROR(IF($A87="","",VLOOKUP($B87,Data!$A$8:$DX$107,64+BD$1,FALSE)),"")</f>
        <v/>
      </c>
      <c r="BE87" s="12" t="str">
        <f>IFERROR(IF($A87="","",VLOOKUP($B87,Data!$A$8:$DX$107,64+BE$1,FALSE)),"")</f>
        <v/>
      </c>
      <c r="BF87" s="12" t="str">
        <f>IFERROR(IF($A87="","",VLOOKUP($B87,Data!$A$8:$DX$107,64+BF$1,FALSE)),"")</f>
        <v/>
      </c>
      <c r="BG87" s="12" t="str">
        <f>IFERROR(IF($A87="","",VLOOKUP($B87,Data!$A$8:$DX$107,64+BG$1,FALSE)),"")</f>
        <v/>
      </c>
      <c r="BH87" s="12" t="str">
        <f>IFERROR(IF($A87="","",VLOOKUP($B87,Data!$A$8:$DX$107,64+BH$1,FALSE)),"")</f>
        <v/>
      </c>
      <c r="BI87" s="12" t="str">
        <f>IFERROR(IF($A87="","",VLOOKUP($B87,Data!$A$8:$DX$107,64+BI$1,FALSE)),"")</f>
        <v/>
      </c>
      <c r="BJ87" s="12" t="str">
        <f>IFERROR(IF($A87="","",VLOOKUP($B87,Data!$A$8:$DX$107,64+BJ$1,FALSE)),"")</f>
        <v/>
      </c>
      <c r="BK87" s="12" t="str">
        <f>IFERROR(IF($A87="","",VLOOKUP($B87,Data!$A$8:$DX$107,64+BK$1,FALSE)),"")</f>
        <v/>
      </c>
      <c r="BL87" s="12" t="str">
        <f>IFERROR(IF($A87="","",VLOOKUP($B87,Data!$A$8:$DX$107,125,FALSE)),"")</f>
        <v/>
      </c>
      <c r="BM87" s="12" t="str">
        <f>IFERROR(IF($A87="","",VLOOKUP($B87,Data!$A$8:$DX$107,126,FALSE)),"")</f>
        <v/>
      </c>
      <c r="BN87" s="31" t="str">
        <f>IFERROR(IF($A87="","",VLOOKUP($B87,Data!$A$8:$DX$107,127,FALSE)),"")</f>
        <v/>
      </c>
      <c r="BO87" s="12" t="str">
        <f>IF(A87="","",IF(B87&lt;=Registrasi!$E$7/2,"Atas",IF(B87&gt;(Registrasi!$E$7+1)/2,"Bawah","Tengah")))</f>
        <v/>
      </c>
      <c r="BP87" s="12" t="str">
        <f t="shared" si="124"/>
        <v/>
      </c>
      <c r="BQ87" s="12" t="str">
        <f t="shared" si="125"/>
        <v/>
      </c>
      <c r="BR87" s="12" t="str">
        <f t="shared" si="126"/>
        <v/>
      </c>
      <c r="BS87" s="12" t="str">
        <f t="shared" si="127"/>
        <v/>
      </c>
      <c r="BT87" s="12" t="str">
        <f t="shared" si="128"/>
        <v/>
      </c>
      <c r="BU87" s="12" t="str">
        <f t="shared" si="129"/>
        <v/>
      </c>
      <c r="BV87" s="12" t="str">
        <f t="shared" si="130"/>
        <v/>
      </c>
      <c r="BW87" s="12" t="str">
        <f t="shared" si="131"/>
        <v/>
      </c>
      <c r="BX87" s="12" t="str">
        <f t="shared" si="132"/>
        <v/>
      </c>
      <c r="BY87" s="12" t="str">
        <f t="shared" si="133"/>
        <v/>
      </c>
      <c r="BZ87" s="12" t="str">
        <f t="shared" si="134"/>
        <v/>
      </c>
      <c r="CA87" s="12" t="str">
        <f t="shared" si="135"/>
        <v/>
      </c>
      <c r="CB87" s="12" t="str">
        <f t="shared" si="136"/>
        <v/>
      </c>
      <c r="CC87" s="12" t="str">
        <f t="shared" si="137"/>
        <v/>
      </c>
      <c r="CD87" s="12" t="str">
        <f t="shared" si="138"/>
        <v/>
      </c>
      <c r="CE87" s="12" t="str">
        <f t="shared" si="139"/>
        <v/>
      </c>
      <c r="CF87" s="12" t="str">
        <f t="shared" si="140"/>
        <v/>
      </c>
      <c r="CG87" s="12" t="str">
        <f t="shared" si="141"/>
        <v/>
      </c>
      <c r="CH87" s="12" t="str">
        <f t="shared" si="142"/>
        <v/>
      </c>
      <c r="CI87" s="12" t="str">
        <f t="shared" si="143"/>
        <v/>
      </c>
      <c r="CJ87" s="12" t="str">
        <f t="shared" si="144"/>
        <v/>
      </c>
      <c r="CK87" s="12" t="str">
        <f t="shared" si="145"/>
        <v/>
      </c>
      <c r="CL87" s="12" t="str">
        <f t="shared" si="146"/>
        <v/>
      </c>
      <c r="CM87" s="12" t="str">
        <f t="shared" si="147"/>
        <v/>
      </c>
      <c r="CN87" s="12" t="str">
        <f t="shared" si="148"/>
        <v/>
      </c>
      <c r="CO87" s="12" t="str">
        <f t="shared" si="149"/>
        <v/>
      </c>
      <c r="CP87" s="12" t="str">
        <f t="shared" si="150"/>
        <v/>
      </c>
      <c r="CQ87" s="12" t="str">
        <f t="shared" si="151"/>
        <v/>
      </c>
      <c r="CR87" s="12" t="str">
        <f t="shared" si="152"/>
        <v/>
      </c>
      <c r="CS87" s="12" t="str">
        <f t="shared" si="153"/>
        <v/>
      </c>
      <c r="CT87" s="12" t="str">
        <f t="shared" si="154"/>
        <v/>
      </c>
      <c r="CU87" s="12" t="str">
        <f t="shared" si="155"/>
        <v/>
      </c>
      <c r="CV87" s="12" t="str">
        <f t="shared" si="156"/>
        <v/>
      </c>
      <c r="CW87" s="12" t="str">
        <f t="shared" si="157"/>
        <v/>
      </c>
      <c r="CX87" s="12" t="str">
        <f t="shared" si="158"/>
        <v/>
      </c>
      <c r="CY87" s="12" t="str">
        <f t="shared" si="159"/>
        <v/>
      </c>
      <c r="CZ87" s="12" t="str">
        <f t="shared" si="160"/>
        <v/>
      </c>
      <c r="DA87" s="12" t="str">
        <f t="shared" si="161"/>
        <v/>
      </c>
      <c r="DB87" s="12" t="str">
        <f t="shared" si="162"/>
        <v/>
      </c>
      <c r="DC87" s="12" t="str">
        <f t="shared" si="163"/>
        <v/>
      </c>
      <c r="DD87" s="12" t="str">
        <f t="shared" si="164"/>
        <v/>
      </c>
      <c r="DE87" s="12" t="str">
        <f t="shared" si="165"/>
        <v/>
      </c>
      <c r="DF87" s="12" t="str">
        <f t="shared" si="166"/>
        <v/>
      </c>
      <c r="DG87" s="12" t="str">
        <f t="shared" si="167"/>
        <v/>
      </c>
      <c r="DH87" s="12" t="str">
        <f t="shared" si="168"/>
        <v/>
      </c>
      <c r="DI87" s="12" t="str">
        <f t="shared" si="169"/>
        <v/>
      </c>
      <c r="DJ87" s="12" t="str">
        <f t="shared" si="170"/>
        <v/>
      </c>
      <c r="DK87" s="12" t="str">
        <f t="shared" si="171"/>
        <v/>
      </c>
      <c r="DL87" s="12" t="str">
        <f t="shared" si="172"/>
        <v/>
      </c>
      <c r="DM87" s="12" t="str">
        <f t="shared" si="173"/>
        <v/>
      </c>
      <c r="DN87" s="12" t="str">
        <f t="shared" si="174"/>
        <v/>
      </c>
      <c r="DO87" s="12" t="str">
        <f t="shared" si="175"/>
        <v/>
      </c>
      <c r="DP87" s="12" t="str">
        <f t="shared" si="176"/>
        <v/>
      </c>
      <c r="DQ87" s="12" t="str">
        <f t="shared" si="177"/>
        <v/>
      </c>
      <c r="DR87" s="12" t="str">
        <f t="shared" si="178"/>
        <v/>
      </c>
      <c r="DS87" s="12" t="str">
        <f t="shared" si="179"/>
        <v/>
      </c>
      <c r="DT87" s="12" t="str">
        <f t="shared" si="180"/>
        <v/>
      </c>
      <c r="DU87" s="12" t="str">
        <f t="shared" si="181"/>
        <v/>
      </c>
      <c r="DV87" s="12" t="str">
        <f t="shared" si="182"/>
        <v/>
      </c>
      <c r="DW87" s="12" t="str">
        <f t="shared" si="183"/>
        <v/>
      </c>
      <c r="DX87" s="12" t="str">
        <f t="shared" si="184"/>
        <v/>
      </c>
      <c r="DY87" s="12" t="str">
        <f t="shared" si="185"/>
        <v/>
      </c>
      <c r="DZ87" s="12" t="str">
        <f t="shared" si="186"/>
        <v/>
      </c>
      <c r="EA87" s="12" t="str">
        <f t="shared" si="187"/>
        <v/>
      </c>
      <c r="EB87" s="12" t="str">
        <f t="shared" si="188"/>
        <v/>
      </c>
      <c r="EC87" s="12" t="str">
        <f t="shared" si="189"/>
        <v/>
      </c>
      <c r="ED87" s="12" t="str">
        <f t="shared" si="190"/>
        <v/>
      </c>
      <c r="EE87" s="12" t="str">
        <f t="shared" si="191"/>
        <v/>
      </c>
      <c r="EF87" s="12" t="str">
        <f t="shared" si="192"/>
        <v/>
      </c>
      <c r="EG87" s="12" t="str">
        <f t="shared" si="193"/>
        <v/>
      </c>
      <c r="EH87" s="12" t="str">
        <f t="shared" si="194"/>
        <v/>
      </c>
      <c r="EI87" s="12" t="str">
        <f t="shared" si="195"/>
        <v/>
      </c>
      <c r="EJ87" s="12" t="str">
        <f t="shared" si="196"/>
        <v/>
      </c>
      <c r="EK87" s="12" t="str">
        <f t="shared" si="197"/>
        <v/>
      </c>
      <c r="EL87" s="12" t="str">
        <f t="shared" si="198"/>
        <v/>
      </c>
      <c r="EM87" s="12" t="str">
        <f t="shared" si="199"/>
        <v/>
      </c>
      <c r="EN87" s="12" t="str">
        <f t="shared" si="200"/>
        <v/>
      </c>
      <c r="EO87" s="12" t="str">
        <f t="shared" si="201"/>
        <v/>
      </c>
      <c r="EP87" s="12" t="str">
        <f t="shared" si="202"/>
        <v/>
      </c>
      <c r="EQ87" s="12" t="str">
        <f t="shared" si="203"/>
        <v/>
      </c>
      <c r="ER87" s="12" t="str">
        <f t="shared" si="204"/>
        <v/>
      </c>
      <c r="ES87" s="12" t="str">
        <f t="shared" si="205"/>
        <v/>
      </c>
      <c r="ET87" s="12" t="str">
        <f t="shared" si="206"/>
        <v/>
      </c>
      <c r="EU87" s="12" t="str">
        <f t="shared" si="207"/>
        <v/>
      </c>
      <c r="EV87" s="12" t="str">
        <f t="shared" si="208"/>
        <v/>
      </c>
      <c r="EW87" s="12" t="str">
        <f t="shared" si="209"/>
        <v/>
      </c>
      <c r="EX87" s="12" t="str">
        <f t="shared" si="210"/>
        <v/>
      </c>
      <c r="EY87" s="12" t="str">
        <f t="shared" si="211"/>
        <v/>
      </c>
      <c r="EZ87" s="12" t="str">
        <f t="shared" si="212"/>
        <v/>
      </c>
      <c r="FA87" s="12" t="str">
        <f t="shared" si="213"/>
        <v/>
      </c>
      <c r="FB87" s="12" t="str">
        <f t="shared" si="214"/>
        <v/>
      </c>
      <c r="FC87" s="12" t="str">
        <f t="shared" si="215"/>
        <v/>
      </c>
      <c r="FD87" s="12" t="str">
        <f t="shared" si="216"/>
        <v/>
      </c>
      <c r="FE87" s="12" t="str">
        <f t="shared" si="217"/>
        <v/>
      </c>
      <c r="FF87" s="12" t="str">
        <f t="shared" si="218"/>
        <v/>
      </c>
      <c r="FG87" s="12" t="str">
        <f t="shared" si="219"/>
        <v/>
      </c>
      <c r="FH87" s="12" t="str">
        <f t="shared" si="220"/>
        <v/>
      </c>
      <c r="FI87" s="12" t="str">
        <f t="shared" si="221"/>
        <v/>
      </c>
      <c r="FJ87" s="12" t="str">
        <f t="shared" si="222"/>
        <v/>
      </c>
      <c r="FK87" s="12" t="str">
        <f t="shared" si="223"/>
        <v/>
      </c>
      <c r="FL87" s="12" t="str">
        <f t="shared" si="224"/>
        <v/>
      </c>
      <c r="FM87" s="12" t="str">
        <f t="shared" si="225"/>
        <v/>
      </c>
      <c r="FN87" s="12" t="str">
        <f t="shared" si="226"/>
        <v/>
      </c>
      <c r="FO87" s="12" t="str">
        <f t="shared" si="227"/>
        <v/>
      </c>
      <c r="FP87" s="12" t="str">
        <f t="shared" si="228"/>
        <v/>
      </c>
      <c r="FQ87" s="12" t="str">
        <f t="shared" si="229"/>
        <v/>
      </c>
      <c r="FR87" s="12" t="str">
        <f t="shared" si="230"/>
        <v/>
      </c>
      <c r="FS87" s="12" t="str">
        <f t="shared" si="231"/>
        <v/>
      </c>
      <c r="FT87" s="12" t="str">
        <f t="shared" si="232"/>
        <v/>
      </c>
      <c r="FU87" s="12" t="str">
        <f t="shared" si="233"/>
        <v/>
      </c>
      <c r="FV87" s="12" t="str">
        <f t="shared" si="234"/>
        <v/>
      </c>
      <c r="FW87" s="12" t="str">
        <f t="shared" si="235"/>
        <v/>
      </c>
      <c r="FX87" s="12" t="str">
        <f t="shared" si="236"/>
        <v/>
      </c>
      <c r="FY87" s="12" t="str">
        <f t="shared" si="237"/>
        <v/>
      </c>
      <c r="FZ87" s="12" t="str">
        <f t="shared" si="238"/>
        <v/>
      </c>
      <c r="GA87" s="12" t="str">
        <f t="shared" si="239"/>
        <v/>
      </c>
      <c r="GB87" s="12" t="str">
        <f t="shared" si="240"/>
        <v/>
      </c>
      <c r="GC87" s="12" t="str">
        <f t="shared" si="241"/>
        <v/>
      </c>
      <c r="GD87" s="12" t="str">
        <f t="shared" si="242"/>
        <v/>
      </c>
      <c r="GE87" s="12" t="str">
        <f t="shared" si="243"/>
        <v/>
      </c>
    </row>
    <row r="88" spans="1:187" x14ac:dyDescent="0.25">
      <c r="A88" t="str">
        <f>Data!B94</f>
        <v/>
      </c>
      <c r="B88" s="12" t="str">
        <f t="shared" si="123"/>
        <v/>
      </c>
      <c r="C88" s="12" t="str">
        <f>IFERROR(IF(Data!B94="","",VLOOKUP(B88,Data!$A$8:$DX$107,3,FALSE)),"")</f>
        <v/>
      </c>
      <c r="D88" s="12" t="str">
        <f>IFERROR(IF($A88="","",VLOOKUP($B88,Data!$A$8:$DX$107,64+D$1,FALSE)),"")</f>
        <v/>
      </c>
      <c r="E88" s="12" t="str">
        <f>IFERROR(IF($A88="","",VLOOKUP($B88,Data!$A$8:$DX$107,64+E$1,FALSE)),"")</f>
        <v/>
      </c>
      <c r="F88" s="12" t="str">
        <f>IFERROR(IF($A88="","",VLOOKUP($B88,Data!$A$8:$DX$107,64+F$1,FALSE)),"")</f>
        <v/>
      </c>
      <c r="G88" s="12" t="str">
        <f>IFERROR(IF($A88="","",VLOOKUP($B88,Data!$A$8:$DX$107,64+G$1,FALSE)),"")</f>
        <v/>
      </c>
      <c r="H88" s="12" t="str">
        <f>IFERROR(IF($A88="","",VLOOKUP($B88,Data!$A$8:$DX$107,64+H$1,FALSE)),"")</f>
        <v/>
      </c>
      <c r="I88" s="12" t="str">
        <f>IFERROR(IF($A88="","",VLOOKUP($B88,Data!$A$8:$DX$107,64+I$1,FALSE)),"")</f>
        <v/>
      </c>
      <c r="J88" s="12" t="str">
        <f>IFERROR(IF($A88="","",VLOOKUP($B88,Data!$A$8:$DX$107,64+J$1,FALSE)),"")</f>
        <v/>
      </c>
      <c r="K88" s="12" t="str">
        <f>IFERROR(IF($A88="","",VLOOKUP($B88,Data!$A$8:$DX$107,64+K$1,FALSE)),"")</f>
        <v/>
      </c>
      <c r="L88" s="12" t="str">
        <f>IFERROR(IF($A88="","",VLOOKUP($B88,Data!$A$8:$DX$107,64+L$1,FALSE)),"")</f>
        <v/>
      </c>
      <c r="M88" s="12" t="str">
        <f>IFERROR(IF($A88="","",VLOOKUP($B88,Data!$A$8:$DX$107,64+M$1,FALSE)),"")</f>
        <v/>
      </c>
      <c r="N88" s="12" t="str">
        <f>IFERROR(IF($A88="","",VLOOKUP($B88,Data!$A$8:$DX$107,64+N$1,FALSE)),"")</f>
        <v/>
      </c>
      <c r="O88" s="12" t="str">
        <f>IFERROR(IF($A88="","",VLOOKUP($B88,Data!$A$8:$DX$107,64+O$1,FALSE)),"")</f>
        <v/>
      </c>
      <c r="P88" s="12" t="str">
        <f>IFERROR(IF($A88="","",VLOOKUP($B88,Data!$A$8:$DX$107,64+P$1,FALSE)),"")</f>
        <v/>
      </c>
      <c r="Q88" s="12" t="str">
        <f>IFERROR(IF($A88="","",VLOOKUP($B88,Data!$A$8:$DX$107,64+Q$1,FALSE)),"")</f>
        <v/>
      </c>
      <c r="R88" s="12" t="str">
        <f>IFERROR(IF($A88="","",VLOOKUP($B88,Data!$A$8:$DX$107,64+R$1,FALSE)),"")</f>
        <v/>
      </c>
      <c r="S88" s="12" t="str">
        <f>IFERROR(IF($A88="","",VLOOKUP($B88,Data!$A$8:$DX$107,64+S$1,FALSE)),"")</f>
        <v/>
      </c>
      <c r="T88" s="12" t="str">
        <f>IFERROR(IF($A88="","",VLOOKUP($B88,Data!$A$8:$DX$107,64+T$1,FALSE)),"")</f>
        <v/>
      </c>
      <c r="U88" s="12" t="str">
        <f>IFERROR(IF($A88="","",VLOOKUP($B88,Data!$A$8:$DX$107,64+U$1,FALSE)),"")</f>
        <v/>
      </c>
      <c r="V88" s="12" t="str">
        <f>IFERROR(IF($A88="","",VLOOKUP($B88,Data!$A$8:$DX$107,64+V$1,FALSE)),"")</f>
        <v/>
      </c>
      <c r="W88" s="12" t="str">
        <f>IFERROR(IF($A88="","",VLOOKUP($B88,Data!$A$8:$DX$107,64+W$1,FALSE)),"")</f>
        <v/>
      </c>
      <c r="X88" s="12" t="str">
        <f>IFERROR(IF($A88="","",VLOOKUP($B88,Data!$A$8:$DX$107,64+X$1,FALSE)),"")</f>
        <v/>
      </c>
      <c r="Y88" s="12" t="str">
        <f>IFERROR(IF($A88="","",VLOOKUP($B88,Data!$A$8:$DX$107,64+Y$1,FALSE)),"")</f>
        <v/>
      </c>
      <c r="Z88" s="12" t="str">
        <f>IFERROR(IF($A88="","",VLOOKUP($B88,Data!$A$8:$DX$107,64+Z$1,FALSE)),"")</f>
        <v/>
      </c>
      <c r="AA88" s="12" t="str">
        <f>IFERROR(IF($A88="","",VLOOKUP($B88,Data!$A$8:$DX$107,64+AA$1,FALSE)),"")</f>
        <v/>
      </c>
      <c r="AB88" s="12" t="str">
        <f>IFERROR(IF($A88="","",VLOOKUP($B88,Data!$A$8:$DX$107,64+AB$1,FALSE)),"")</f>
        <v/>
      </c>
      <c r="AC88" s="12" t="str">
        <f>IFERROR(IF($A88="","",VLOOKUP($B88,Data!$A$8:$DX$107,64+AC$1,FALSE)),"")</f>
        <v/>
      </c>
      <c r="AD88" s="12" t="str">
        <f>IFERROR(IF($A88="","",VLOOKUP($B88,Data!$A$8:$DX$107,64+AD$1,FALSE)),"")</f>
        <v/>
      </c>
      <c r="AE88" s="12" t="str">
        <f>IFERROR(IF($A88="","",VLOOKUP($B88,Data!$A$8:$DX$107,64+AE$1,FALSE)),"")</f>
        <v/>
      </c>
      <c r="AF88" s="12" t="str">
        <f>IFERROR(IF($A88="","",VLOOKUP($B88,Data!$A$8:$DX$107,64+AF$1,FALSE)),"")</f>
        <v/>
      </c>
      <c r="AG88" s="12" t="str">
        <f>IFERROR(IF($A88="","",VLOOKUP($B88,Data!$A$8:$DX$107,64+AG$1,FALSE)),"")</f>
        <v/>
      </c>
      <c r="AH88" s="12" t="str">
        <f>IFERROR(IF($A88="","",VLOOKUP($B88,Data!$A$8:$DX$107,64+AH$1,FALSE)),"")</f>
        <v/>
      </c>
      <c r="AI88" s="12" t="str">
        <f>IFERROR(IF($A88="","",VLOOKUP($B88,Data!$A$8:$DX$107,64+AI$1,FALSE)),"")</f>
        <v/>
      </c>
      <c r="AJ88" s="12" t="str">
        <f>IFERROR(IF($A88="","",VLOOKUP($B88,Data!$A$8:$DX$107,64+AJ$1,FALSE)),"")</f>
        <v/>
      </c>
      <c r="AK88" s="12" t="str">
        <f>IFERROR(IF($A88="","",VLOOKUP($B88,Data!$A$8:$DX$107,64+AK$1,FALSE)),"")</f>
        <v/>
      </c>
      <c r="AL88" s="12" t="str">
        <f>IFERROR(IF($A88="","",VLOOKUP($B88,Data!$A$8:$DX$107,64+AL$1,FALSE)),"")</f>
        <v/>
      </c>
      <c r="AM88" s="12" t="str">
        <f>IFERROR(IF($A88="","",VLOOKUP($B88,Data!$A$8:$DX$107,64+AM$1,FALSE)),"")</f>
        <v/>
      </c>
      <c r="AN88" s="12" t="str">
        <f>IFERROR(IF($A88="","",VLOOKUP($B88,Data!$A$8:$DX$107,64+AN$1,FALSE)),"")</f>
        <v/>
      </c>
      <c r="AO88" s="12" t="str">
        <f>IFERROR(IF($A88="","",VLOOKUP($B88,Data!$A$8:$DX$107,64+AO$1,FALSE)),"")</f>
        <v/>
      </c>
      <c r="AP88" s="12" t="str">
        <f>IFERROR(IF($A88="","",VLOOKUP($B88,Data!$A$8:$DX$107,64+AP$1,FALSE)),"")</f>
        <v/>
      </c>
      <c r="AQ88" s="12" t="str">
        <f>IFERROR(IF($A88="","",VLOOKUP($B88,Data!$A$8:$DX$107,64+AQ$1,FALSE)),"")</f>
        <v/>
      </c>
      <c r="AR88" s="12" t="str">
        <f>IFERROR(IF($A88="","",VLOOKUP($B88,Data!$A$8:$DX$107,64+AR$1,FALSE)),"")</f>
        <v/>
      </c>
      <c r="AS88" s="12" t="str">
        <f>IFERROR(IF($A88="","",VLOOKUP($B88,Data!$A$8:$DX$107,64+AS$1,FALSE)),"")</f>
        <v/>
      </c>
      <c r="AT88" s="12" t="str">
        <f>IFERROR(IF($A88="","",VLOOKUP($B88,Data!$A$8:$DX$107,64+AT$1,FALSE)),"")</f>
        <v/>
      </c>
      <c r="AU88" s="12" t="str">
        <f>IFERROR(IF($A88="","",VLOOKUP($B88,Data!$A$8:$DX$107,64+AU$1,FALSE)),"")</f>
        <v/>
      </c>
      <c r="AV88" s="12" t="str">
        <f>IFERROR(IF($A88="","",VLOOKUP($B88,Data!$A$8:$DX$107,64+AV$1,FALSE)),"")</f>
        <v/>
      </c>
      <c r="AW88" s="12" t="str">
        <f>IFERROR(IF($A88="","",VLOOKUP($B88,Data!$A$8:$DX$107,64+AW$1,FALSE)),"")</f>
        <v/>
      </c>
      <c r="AX88" s="12" t="str">
        <f>IFERROR(IF($A88="","",VLOOKUP($B88,Data!$A$8:$DX$107,64+AX$1,FALSE)),"")</f>
        <v/>
      </c>
      <c r="AY88" s="12" t="str">
        <f>IFERROR(IF($A88="","",VLOOKUP($B88,Data!$A$8:$DX$107,64+AY$1,FALSE)),"")</f>
        <v/>
      </c>
      <c r="AZ88" s="12" t="str">
        <f>IFERROR(IF($A88="","",VLOOKUP($B88,Data!$A$8:$DX$107,64+AZ$1,FALSE)),"")</f>
        <v/>
      </c>
      <c r="BA88" s="12" t="str">
        <f>IFERROR(IF($A88="","",VLOOKUP($B88,Data!$A$8:$DX$107,64+BA$1,FALSE)),"")</f>
        <v/>
      </c>
      <c r="BB88" s="12" t="str">
        <f>IFERROR(IF($A88="","",VLOOKUP($B88,Data!$A$8:$DX$107,64+BB$1,FALSE)),"")</f>
        <v/>
      </c>
      <c r="BC88" s="12" t="str">
        <f>IFERROR(IF($A88="","",VLOOKUP($B88,Data!$A$8:$DX$107,64+BC$1,FALSE)),"")</f>
        <v/>
      </c>
      <c r="BD88" s="12" t="str">
        <f>IFERROR(IF($A88="","",VLOOKUP($B88,Data!$A$8:$DX$107,64+BD$1,FALSE)),"")</f>
        <v/>
      </c>
      <c r="BE88" s="12" t="str">
        <f>IFERROR(IF($A88="","",VLOOKUP($B88,Data!$A$8:$DX$107,64+BE$1,FALSE)),"")</f>
        <v/>
      </c>
      <c r="BF88" s="12" t="str">
        <f>IFERROR(IF($A88="","",VLOOKUP($B88,Data!$A$8:$DX$107,64+BF$1,FALSE)),"")</f>
        <v/>
      </c>
      <c r="BG88" s="12" t="str">
        <f>IFERROR(IF($A88="","",VLOOKUP($B88,Data!$A$8:$DX$107,64+BG$1,FALSE)),"")</f>
        <v/>
      </c>
      <c r="BH88" s="12" t="str">
        <f>IFERROR(IF($A88="","",VLOOKUP($B88,Data!$A$8:$DX$107,64+BH$1,FALSE)),"")</f>
        <v/>
      </c>
      <c r="BI88" s="12" t="str">
        <f>IFERROR(IF($A88="","",VLOOKUP($B88,Data!$A$8:$DX$107,64+BI$1,FALSE)),"")</f>
        <v/>
      </c>
      <c r="BJ88" s="12" t="str">
        <f>IFERROR(IF($A88="","",VLOOKUP($B88,Data!$A$8:$DX$107,64+BJ$1,FALSE)),"")</f>
        <v/>
      </c>
      <c r="BK88" s="12" t="str">
        <f>IFERROR(IF($A88="","",VLOOKUP($B88,Data!$A$8:$DX$107,64+BK$1,FALSE)),"")</f>
        <v/>
      </c>
      <c r="BL88" s="12" t="str">
        <f>IFERROR(IF($A88="","",VLOOKUP($B88,Data!$A$8:$DX$107,125,FALSE)),"")</f>
        <v/>
      </c>
      <c r="BM88" s="12" t="str">
        <f>IFERROR(IF($A88="","",VLOOKUP($B88,Data!$A$8:$DX$107,126,FALSE)),"")</f>
        <v/>
      </c>
      <c r="BN88" s="31" t="str">
        <f>IFERROR(IF($A88="","",VLOOKUP($B88,Data!$A$8:$DX$107,127,FALSE)),"")</f>
        <v/>
      </c>
      <c r="BO88" s="12" t="str">
        <f>IF(A88="","",IF(B88&lt;=Registrasi!$E$7/2,"Atas",IF(B88&gt;(Registrasi!$E$7+1)/2,"Bawah","Tengah")))</f>
        <v/>
      </c>
      <c r="BP88" s="12" t="str">
        <f t="shared" si="124"/>
        <v/>
      </c>
      <c r="BQ88" s="12" t="str">
        <f t="shared" si="125"/>
        <v/>
      </c>
      <c r="BR88" s="12" t="str">
        <f t="shared" si="126"/>
        <v/>
      </c>
      <c r="BS88" s="12" t="str">
        <f t="shared" si="127"/>
        <v/>
      </c>
      <c r="BT88" s="12" t="str">
        <f t="shared" si="128"/>
        <v/>
      </c>
      <c r="BU88" s="12" t="str">
        <f t="shared" si="129"/>
        <v/>
      </c>
      <c r="BV88" s="12" t="str">
        <f t="shared" si="130"/>
        <v/>
      </c>
      <c r="BW88" s="12" t="str">
        <f t="shared" si="131"/>
        <v/>
      </c>
      <c r="BX88" s="12" t="str">
        <f t="shared" si="132"/>
        <v/>
      </c>
      <c r="BY88" s="12" t="str">
        <f t="shared" si="133"/>
        <v/>
      </c>
      <c r="BZ88" s="12" t="str">
        <f t="shared" si="134"/>
        <v/>
      </c>
      <c r="CA88" s="12" t="str">
        <f t="shared" si="135"/>
        <v/>
      </c>
      <c r="CB88" s="12" t="str">
        <f t="shared" si="136"/>
        <v/>
      </c>
      <c r="CC88" s="12" t="str">
        <f t="shared" si="137"/>
        <v/>
      </c>
      <c r="CD88" s="12" t="str">
        <f t="shared" si="138"/>
        <v/>
      </c>
      <c r="CE88" s="12" t="str">
        <f t="shared" si="139"/>
        <v/>
      </c>
      <c r="CF88" s="12" t="str">
        <f t="shared" si="140"/>
        <v/>
      </c>
      <c r="CG88" s="12" t="str">
        <f t="shared" si="141"/>
        <v/>
      </c>
      <c r="CH88" s="12" t="str">
        <f t="shared" si="142"/>
        <v/>
      </c>
      <c r="CI88" s="12" t="str">
        <f t="shared" si="143"/>
        <v/>
      </c>
      <c r="CJ88" s="12" t="str">
        <f t="shared" si="144"/>
        <v/>
      </c>
      <c r="CK88" s="12" t="str">
        <f t="shared" si="145"/>
        <v/>
      </c>
      <c r="CL88" s="12" t="str">
        <f t="shared" si="146"/>
        <v/>
      </c>
      <c r="CM88" s="12" t="str">
        <f t="shared" si="147"/>
        <v/>
      </c>
      <c r="CN88" s="12" t="str">
        <f t="shared" si="148"/>
        <v/>
      </c>
      <c r="CO88" s="12" t="str">
        <f t="shared" si="149"/>
        <v/>
      </c>
      <c r="CP88" s="12" t="str">
        <f t="shared" si="150"/>
        <v/>
      </c>
      <c r="CQ88" s="12" t="str">
        <f t="shared" si="151"/>
        <v/>
      </c>
      <c r="CR88" s="12" t="str">
        <f t="shared" si="152"/>
        <v/>
      </c>
      <c r="CS88" s="12" t="str">
        <f t="shared" si="153"/>
        <v/>
      </c>
      <c r="CT88" s="12" t="str">
        <f t="shared" si="154"/>
        <v/>
      </c>
      <c r="CU88" s="12" t="str">
        <f t="shared" si="155"/>
        <v/>
      </c>
      <c r="CV88" s="12" t="str">
        <f t="shared" si="156"/>
        <v/>
      </c>
      <c r="CW88" s="12" t="str">
        <f t="shared" si="157"/>
        <v/>
      </c>
      <c r="CX88" s="12" t="str">
        <f t="shared" si="158"/>
        <v/>
      </c>
      <c r="CY88" s="12" t="str">
        <f t="shared" si="159"/>
        <v/>
      </c>
      <c r="CZ88" s="12" t="str">
        <f t="shared" si="160"/>
        <v/>
      </c>
      <c r="DA88" s="12" t="str">
        <f t="shared" si="161"/>
        <v/>
      </c>
      <c r="DB88" s="12" t="str">
        <f t="shared" si="162"/>
        <v/>
      </c>
      <c r="DC88" s="12" t="str">
        <f t="shared" si="163"/>
        <v/>
      </c>
      <c r="DD88" s="12" t="str">
        <f t="shared" si="164"/>
        <v/>
      </c>
      <c r="DE88" s="12" t="str">
        <f t="shared" si="165"/>
        <v/>
      </c>
      <c r="DF88" s="12" t="str">
        <f t="shared" si="166"/>
        <v/>
      </c>
      <c r="DG88" s="12" t="str">
        <f t="shared" si="167"/>
        <v/>
      </c>
      <c r="DH88" s="12" t="str">
        <f t="shared" si="168"/>
        <v/>
      </c>
      <c r="DI88" s="12" t="str">
        <f t="shared" si="169"/>
        <v/>
      </c>
      <c r="DJ88" s="12" t="str">
        <f t="shared" si="170"/>
        <v/>
      </c>
      <c r="DK88" s="12" t="str">
        <f t="shared" si="171"/>
        <v/>
      </c>
      <c r="DL88" s="12" t="str">
        <f t="shared" si="172"/>
        <v/>
      </c>
      <c r="DM88" s="12" t="str">
        <f t="shared" si="173"/>
        <v/>
      </c>
      <c r="DN88" s="12" t="str">
        <f t="shared" si="174"/>
        <v/>
      </c>
      <c r="DO88" s="12" t="str">
        <f t="shared" si="175"/>
        <v/>
      </c>
      <c r="DP88" s="12" t="str">
        <f t="shared" si="176"/>
        <v/>
      </c>
      <c r="DQ88" s="12" t="str">
        <f t="shared" si="177"/>
        <v/>
      </c>
      <c r="DR88" s="12" t="str">
        <f t="shared" si="178"/>
        <v/>
      </c>
      <c r="DS88" s="12" t="str">
        <f t="shared" si="179"/>
        <v/>
      </c>
      <c r="DT88" s="12" t="str">
        <f t="shared" si="180"/>
        <v/>
      </c>
      <c r="DU88" s="12" t="str">
        <f t="shared" si="181"/>
        <v/>
      </c>
      <c r="DV88" s="12" t="str">
        <f t="shared" si="182"/>
        <v/>
      </c>
      <c r="DW88" s="12" t="str">
        <f t="shared" si="183"/>
        <v/>
      </c>
      <c r="DX88" s="12" t="str">
        <f t="shared" si="184"/>
        <v/>
      </c>
      <c r="DY88" s="12" t="str">
        <f t="shared" si="185"/>
        <v/>
      </c>
      <c r="DZ88" s="12" t="str">
        <f t="shared" si="186"/>
        <v/>
      </c>
      <c r="EA88" s="12" t="str">
        <f t="shared" si="187"/>
        <v/>
      </c>
      <c r="EB88" s="12" t="str">
        <f t="shared" si="188"/>
        <v/>
      </c>
      <c r="EC88" s="12" t="str">
        <f t="shared" si="189"/>
        <v/>
      </c>
      <c r="ED88" s="12" t="str">
        <f t="shared" si="190"/>
        <v/>
      </c>
      <c r="EE88" s="12" t="str">
        <f t="shared" si="191"/>
        <v/>
      </c>
      <c r="EF88" s="12" t="str">
        <f t="shared" si="192"/>
        <v/>
      </c>
      <c r="EG88" s="12" t="str">
        <f t="shared" si="193"/>
        <v/>
      </c>
      <c r="EH88" s="12" t="str">
        <f t="shared" si="194"/>
        <v/>
      </c>
      <c r="EI88" s="12" t="str">
        <f t="shared" si="195"/>
        <v/>
      </c>
      <c r="EJ88" s="12" t="str">
        <f t="shared" si="196"/>
        <v/>
      </c>
      <c r="EK88" s="12" t="str">
        <f t="shared" si="197"/>
        <v/>
      </c>
      <c r="EL88" s="12" t="str">
        <f t="shared" si="198"/>
        <v/>
      </c>
      <c r="EM88" s="12" t="str">
        <f t="shared" si="199"/>
        <v/>
      </c>
      <c r="EN88" s="12" t="str">
        <f t="shared" si="200"/>
        <v/>
      </c>
      <c r="EO88" s="12" t="str">
        <f t="shared" si="201"/>
        <v/>
      </c>
      <c r="EP88" s="12" t="str">
        <f t="shared" si="202"/>
        <v/>
      </c>
      <c r="EQ88" s="12" t="str">
        <f t="shared" si="203"/>
        <v/>
      </c>
      <c r="ER88" s="12" t="str">
        <f t="shared" si="204"/>
        <v/>
      </c>
      <c r="ES88" s="12" t="str">
        <f t="shared" si="205"/>
        <v/>
      </c>
      <c r="ET88" s="12" t="str">
        <f t="shared" si="206"/>
        <v/>
      </c>
      <c r="EU88" s="12" t="str">
        <f t="shared" si="207"/>
        <v/>
      </c>
      <c r="EV88" s="12" t="str">
        <f t="shared" si="208"/>
        <v/>
      </c>
      <c r="EW88" s="12" t="str">
        <f t="shared" si="209"/>
        <v/>
      </c>
      <c r="EX88" s="12" t="str">
        <f t="shared" si="210"/>
        <v/>
      </c>
      <c r="EY88" s="12" t="str">
        <f t="shared" si="211"/>
        <v/>
      </c>
      <c r="EZ88" s="12" t="str">
        <f t="shared" si="212"/>
        <v/>
      </c>
      <c r="FA88" s="12" t="str">
        <f t="shared" si="213"/>
        <v/>
      </c>
      <c r="FB88" s="12" t="str">
        <f t="shared" si="214"/>
        <v/>
      </c>
      <c r="FC88" s="12" t="str">
        <f t="shared" si="215"/>
        <v/>
      </c>
      <c r="FD88" s="12" t="str">
        <f t="shared" si="216"/>
        <v/>
      </c>
      <c r="FE88" s="12" t="str">
        <f t="shared" si="217"/>
        <v/>
      </c>
      <c r="FF88" s="12" t="str">
        <f t="shared" si="218"/>
        <v/>
      </c>
      <c r="FG88" s="12" t="str">
        <f t="shared" si="219"/>
        <v/>
      </c>
      <c r="FH88" s="12" t="str">
        <f t="shared" si="220"/>
        <v/>
      </c>
      <c r="FI88" s="12" t="str">
        <f t="shared" si="221"/>
        <v/>
      </c>
      <c r="FJ88" s="12" t="str">
        <f t="shared" si="222"/>
        <v/>
      </c>
      <c r="FK88" s="12" t="str">
        <f t="shared" si="223"/>
        <v/>
      </c>
      <c r="FL88" s="12" t="str">
        <f t="shared" si="224"/>
        <v/>
      </c>
      <c r="FM88" s="12" t="str">
        <f t="shared" si="225"/>
        <v/>
      </c>
      <c r="FN88" s="12" t="str">
        <f t="shared" si="226"/>
        <v/>
      </c>
      <c r="FO88" s="12" t="str">
        <f t="shared" si="227"/>
        <v/>
      </c>
      <c r="FP88" s="12" t="str">
        <f t="shared" si="228"/>
        <v/>
      </c>
      <c r="FQ88" s="12" t="str">
        <f t="shared" si="229"/>
        <v/>
      </c>
      <c r="FR88" s="12" t="str">
        <f t="shared" si="230"/>
        <v/>
      </c>
      <c r="FS88" s="12" t="str">
        <f t="shared" si="231"/>
        <v/>
      </c>
      <c r="FT88" s="12" t="str">
        <f t="shared" si="232"/>
        <v/>
      </c>
      <c r="FU88" s="12" t="str">
        <f t="shared" si="233"/>
        <v/>
      </c>
      <c r="FV88" s="12" t="str">
        <f t="shared" si="234"/>
        <v/>
      </c>
      <c r="FW88" s="12" t="str">
        <f t="shared" si="235"/>
        <v/>
      </c>
      <c r="FX88" s="12" t="str">
        <f t="shared" si="236"/>
        <v/>
      </c>
      <c r="FY88" s="12" t="str">
        <f t="shared" si="237"/>
        <v/>
      </c>
      <c r="FZ88" s="12" t="str">
        <f t="shared" si="238"/>
        <v/>
      </c>
      <c r="GA88" s="12" t="str">
        <f t="shared" si="239"/>
        <v/>
      </c>
      <c r="GB88" s="12" t="str">
        <f t="shared" si="240"/>
        <v/>
      </c>
      <c r="GC88" s="12" t="str">
        <f t="shared" si="241"/>
        <v/>
      </c>
      <c r="GD88" s="12" t="str">
        <f t="shared" si="242"/>
        <v/>
      </c>
      <c r="GE88" s="12" t="str">
        <f t="shared" si="243"/>
        <v/>
      </c>
    </row>
    <row r="89" spans="1:187" x14ac:dyDescent="0.25">
      <c r="A89" t="str">
        <f>Data!B95</f>
        <v/>
      </c>
      <c r="B89" s="12" t="str">
        <f t="shared" si="123"/>
        <v/>
      </c>
      <c r="C89" s="12" t="str">
        <f>IFERROR(IF(Data!B95="","",VLOOKUP(B89,Data!$A$8:$DX$107,3,FALSE)),"")</f>
        <v/>
      </c>
      <c r="D89" s="12" t="str">
        <f>IFERROR(IF($A89="","",VLOOKUP($B89,Data!$A$8:$DX$107,64+D$1,FALSE)),"")</f>
        <v/>
      </c>
      <c r="E89" s="12" t="str">
        <f>IFERROR(IF($A89="","",VLOOKUP($B89,Data!$A$8:$DX$107,64+E$1,FALSE)),"")</f>
        <v/>
      </c>
      <c r="F89" s="12" t="str">
        <f>IFERROR(IF($A89="","",VLOOKUP($B89,Data!$A$8:$DX$107,64+F$1,FALSE)),"")</f>
        <v/>
      </c>
      <c r="G89" s="12" t="str">
        <f>IFERROR(IF($A89="","",VLOOKUP($B89,Data!$A$8:$DX$107,64+G$1,FALSE)),"")</f>
        <v/>
      </c>
      <c r="H89" s="12" t="str">
        <f>IFERROR(IF($A89="","",VLOOKUP($B89,Data!$A$8:$DX$107,64+H$1,FALSE)),"")</f>
        <v/>
      </c>
      <c r="I89" s="12" t="str">
        <f>IFERROR(IF($A89="","",VLOOKUP($B89,Data!$A$8:$DX$107,64+I$1,FALSE)),"")</f>
        <v/>
      </c>
      <c r="J89" s="12" t="str">
        <f>IFERROR(IF($A89="","",VLOOKUP($B89,Data!$A$8:$DX$107,64+J$1,FALSE)),"")</f>
        <v/>
      </c>
      <c r="K89" s="12" t="str">
        <f>IFERROR(IF($A89="","",VLOOKUP($B89,Data!$A$8:$DX$107,64+K$1,FALSE)),"")</f>
        <v/>
      </c>
      <c r="L89" s="12" t="str">
        <f>IFERROR(IF($A89="","",VLOOKUP($B89,Data!$A$8:$DX$107,64+L$1,FALSE)),"")</f>
        <v/>
      </c>
      <c r="M89" s="12" t="str">
        <f>IFERROR(IF($A89="","",VLOOKUP($B89,Data!$A$8:$DX$107,64+M$1,FALSE)),"")</f>
        <v/>
      </c>
      <c r="N89" s="12" t="str">
        <f>IFERROR(IF($A89="","",VLOOKUP($B89,Data!$A$8:$DX$107,64+N$1,FALSE)),"")</f>
        <v/>
      </c>
      <c r="O89" s="12" t="str">
        <f>IFERROR(IF($A89="","",VLOOKUP($B89,Data!$A$8:$DX$107,64+O$1,FALSE)),"")</f>
        <v/>
      </c>
      <c r="P89" s="12" t="str">
        <f>IFERROR(IF($A89="","",VLOOKUP($B89,Data!$A$8:$DX$107,64+P$1,FALSE)),"")</f>
        <v/>
      </c>
      <c r="Q89" s="12" t="str">
        <f>IFERROR(IF($A89="","",VLOOKUP($B89,Data!$A$8:$DX$107,64+Q$1,FALSE)),"")</f>
        <v/>
      </c>
      <c r="R89" s="12" t="str">
        <f>IFERROR(IF($A89="","",VLOOKUP($B89,Data!$A$8:$DX$107,64+R$1,FALSE)),"")</f>
        <v/>
      </c>
      <c r="S89" s="12" t="str">
        <f>IFERROR(IF($A89="","",VLOOKUP($B89,Data!$A$8:$DX$107,64+S$1,FALSE)),"")</f>
        <v/>
      </c>
      <c r="T89" s="12" t="str">
        <f>IFERROR(IF($A89="","",VLOOKUP($B89,Data!$A$8:$DX$107,64+T$1,FALSE)),"")</f>
        <v/>
      </c>
      <c r="U89" s="12" t="str">
        <f>IFERROR(IF($A89="","",VLOOKUP($B89,Data!$A$8:$DX$107,64+U$1,FALSE)),"")</f>
        <v/>
      </c>
      <c r="V89" s="12" t="str">
        <f>IFERROR(IF($A89="","",VLOOKUP($B89,Data!$A$8:$DX$107,64+V$1,FALSE)),"")</f>
        <v/>
      </c>
      <c r="W89" s="12" t="str">
        <f>IFERROR(IF($A89="","",VLOOKUP($B89,Data!$A$8:$DX$107,64+W$1,FALSE)),"")</f>
        <v/>
      </c>
      <c r="X89" s="12" t="str">
        <f>IFERROR(IF($A89="","",VLOOKUP($B89,Data!$A$8:$DX$107,64+X$1,FALSE)),"")</f>
        <v/>
      </c>
      <c r="Y89" s="12" t="str">
        <f>IFERROR(IF($A89="","",VLOOKUP($B89,Data!$A$8:$DX$107,64+Y$1,FALSE)),"")</f>
        <v/>
      </c>
      <c r="Z89" s="12" t="str">
        <f>IFERROR(IF($A89="","",VLOOKUP($B89,Data!$A$8:$DX$107,64+Z$1,FALSE)),"")</f>
        <v/>
      </c>
      <c r="AA89" s="12" t="str">
        <f>IFERROR(IF($A89="","",VLOOKUP($B89,Data!$A$8:$DX$107,64+AA$1,FALSE)),"")</f>
        <v/>
      </c>
      <c r="AB89" s="12" t="str">
        <f>IFERROR(IF($A89="","",VLOOKUP($B89,Data!$A$8:$DX$107,64+AB$1,FALSE)),"")</f>
        <v/>
      </c>
      <c r="AC89" s="12" t="str">
        <f>IFERROR(IF($A89="","",VLOOKUP($B89,Data!$A$8:$DX$107,64+AC$1,FALSE)),"")</f>
        <v/>
      </c>
      <c r="AD89" s="12" t="str">
        <f>IFERROR(IF($A89="","",VLOOKUP($B89,Data!$A$8:$DX$107,64+AD$1,FALSE)),"")</f>
        <v/>
      </c>
      <c r="AE89" s="12" t="str">
        <f>IFERROR(IF($A89="","",VLOOKUP($B89,Data!$A$8:$DX$107,64+AE$1,FALSE)),"")</f>
        <v/>
      </c>
      <c r="AF89" s="12" t="str">
        <f>IFERROR(IF($A89="","",VLOOKUP($B89,Data!$A$8:$DX$107,64+AF$1,FALSE)),"")</f>
        <v/>
      </c>
      <c r="AG89" s="12" t="str">
        <f>IFERROR(IF($A89="","",VLOOKUP($B89,Data!$A$8:$DX$107,64+AG$1,FALSE)),"")</f>
        <v/>
      </c>
      <c r="AH89" s="12" t="str">
        <f>IFERROR(IF($A89="","",VLOOKUP($B89,Data!$A$8:$DX$107,64+AH$1,FALSE)),"")</f>
        <v/>
      </c>
      <c r="AI89" s="12" t="str">
        <f>IFERROR(IF($A89="","",VLOOKUP($B89,Data!$A$8:$DX$107,64+AI$1,FALSE)),"")</f>
        <v/>
      </c>
      <c r="AJ89" s="12" t="str">
        <f>IFERROR(IF($A89="","",VLOOKUP($B89,Data!$A$8:$DX$107,64+AJ$1,FALSE)),"")</f>
        <v/>
      </c>
      <c r="AK89" s="12" t="str">
        <f>IFERROR(IF($A89="","",VLOOKUP($B89,Data!$A$8:$DX$107,64+AK$1,FALSE)),"")</f>
        <v/>
      </c>
      <c r="AL89" s="12" t="str">
        <f>IFERROR(IF($A89="","",VLOOKUP($B89,Data!$A$8:$DX$107,64+AL$1,FALSE)),"")</f>
        <v/>
      </c>
      <c r="AM89" s="12" t="str">
        <f>IFERROR(IF($A89="","",VLOOKUP($B89,Data!$A$8:$DX$107,64+AM$1,FALSE)),"")</f>
        <v/>
      </c>
      <c r="AN89" s="12" t="str">
        <f>IFERROR(IF($A89="","",VLOOKUP($B89,Data!$A$8:$DX$107,64+AN$1,FALSE)),"")</f>
        <v/>
      </c>
      <c r="AO89" s="12" t="str">
        <f>IFERROR(IF($A89="","",VLOOKUP($B89,Data!$A$8:$DX$107,64+AO$1,FALSE)),"")</f>
        <v/>
      </c>
      <c r="AP89" s="12" t="str">
        <f>IFERROR(IF($A89="","",VLOOKUP($B89,Data!$A$8:$DX$107,64+AP$1,FALSE)),"")</f>
        <v/>
      </c>
      <c r="AQ89" s="12" t="str">
        <f>IFERROR(IF($A89="","",VLOOKUP($B89,Data!$A$8:$DX$107,64+AQ$1,FALSE)),"")</f>
        <v/>
      </c>
      <c r="AR89" s="12" t="str">
        <f>IFERROR(IF($A89="","",VLOOKUP($B89,Data!$A$8:$DX$107,64+AR$1,FALSE)),"")</f>
        <v/>
      </c>
      <c r="AS89" s="12" t="str">
        <f>IFERROR(IF($A89="","",VLOOKUP($B89,Data!$A$8:$DX$107,64+AS$1,FALSE)),"")</f>
        <v/>
      </c>
      <c r="AT89" s="12" t="str">
        <f>IFERROR(IF($A89="","",VLOOKUP($B89,Data!$A$8:$DX$107,64+AT$1,FALSE)),"")</f>
        <v/>
      </c>
      <c r="AU89" s="12" t="str">
        <f>IFERROR(IF($A89="","",VLOOKUP($B89,Data!$A$8:$DX$107,64+AU$1,FALSE)),"")</f>
        <v/>
      </c>
      <c r="AV89" s="12" t="str">
        <f>IFERROR(IF($A89="","",VLOOKUP($B89,Data!$A$8:$DX$107,64+AV$1,FALSE)),"")</f>
        <v/>
      </c>
      <c r="AW89" s="12" t="str">
        <f>IFERROR(IF($A89="","",VLOOKUP($B89,Data!$A$8:$DX$107,64+AW$1,FALSE)),"")</f>
        <v/>
      </c>
      <c r="AX89" s="12" t="str">
        <f>IFERROR(IF($A89="","",VLOOKUP($B89,Data!$A$8:$DX$107,64+AX$1,FALSE)),"")</f>
        <v/>
      </c>
      <c r="AY89" s="12" t="str">
        <f>IFERROR(IF($A89="","",VLOOKUP($B89,Data!$A$8:$DX$107,64+AY$1,FALSE)),"")</f>
        <v/>
      </c>
      <c r="AZ89" s="12" t="str">
        <f>IFERROR(IF($A89="","",VLOOKUP($B89,Data!$A$8:$DX$107,64+AZ$1,FALSE)),"")</f>
        <v/>
      </c>
      <c r="BA89" s="12" t="str">
        <f>IFERROR(IF($A89="","",VLOOKUP($B89,Data!$A$8:$DX$107,64+BA$1,FALSE)),"")</f>
        <v/>
      </c>
      <c r="BB89" s="12" t="str">
        <f>IFERROR(IF($A89="","",VLOOKUP($B89,Data!$A$8:$DX$107,64+BB$1,FALSE)),"")</f>
        <v/>
      </c>
      <c r="BC89" s="12" t="str">
        <f>IFERROR(IF($A89="","",VLOOKUP($B89,Data!$A$8:$DX$107,64+BC$1,FALSE)),"")</f>
        <v/>
      </c>
      <c r="BD89" s="12" t="str">
        <f>IFERROR(IF($A89="","",VLOOKUP($B89,Data!$A$8:$DX$107,64+BD$1,FALSE)),"")</f>
        <v/>
      </c>
      <c r="BE89" s="12" t="str">
        <f>IFERROR(IF($A89="","",VLOOKUP($B89,Data!$A$8:$DX$107,64+BE$1,FALSE)),"")</f>
        <v/>
      </c>
      <c r="BF89" s="12" t="str">
        <f>IFERROR(IF($A89="","",VLOOKUP($B89,Data!$A$8:$DX$107,64+BF$1,FALSE)),"")</f>
        <v/>
      </c>
      <c r="BG89" s="12" t="str">
        <f>IFERROR(IF($A89="","",VLOOKUP($B89,Data!$A$8:$DX$107,64+BG$1,FALSE)),"")</f>
        <v/>
      </c>
      <c r="BH89" s="12" t="str">
        <f>IFERROR(IF($A89="","",VLOOKUP($B89,Data!$A$8:$DX$107,64+BH$1,FALSE)),"")</f>
        <v/>
      </c>
      <c r="BI89" s="12" t="str">
        <f>IFERROR(IF($A89="","",VLOOKUP($B89,Data!$A$8:$DX$107,64+BI$1,FALSE)),"")</f>
        <v/>
      </c>
      <c r="BJ89" s="12" t="str">
        <f>IFERROR(IF($A89="","",VLOOKUP($B89,Data!$A$8:$DX$107,64+BJ$1,FALSE)),"")</f>
        <v/>
      </c>
      <c r="BK89" s="12" t="str">
        <f>IFERROR(IF($A89="","",VLOOKUP($B89,Data!$A$8:$DX$107,64+BK$1,FALSE)),"")</f>
        <v/>
      </c>
      <c r="BL89" s="12" t="str">
        <f>IFERROR(IF($A89="","",VLOOKUP($B89,Data!$A$8:$DX$107,125,FALSE)),"")</f>
        <v/>
      </c>
      <c r="BM89" s="12" t="str">
        <f>IFERROR(IF($A89="","",VLOOKUP($B89,Data!$A$8:$DX$107,126,FALSE)),"")</f>
        <v/>
      </c>
      <c r="BN89" s="31" t="str">
        <f>IFERROR(IF($A89="","",VLOOKUP($B89,Data!$A$8:$DX$107,127,FALSE)),"")</f>
        <v/>
      </c>
      <c r="BO89" s="12" t="str">
        <f>IF(A89="","",IF(B89&lt;=Registrasi!$E$7/2,"Atas",IF(B89&gt;(Registrasi!$E$7+1)/2,"Bawah","Tengah")))</f>
        <v/>
      </c>
      <c r="BP89" s="12" t="str">
        <f t="shared" si="124"/>
        <v/>
      </c>
      <c r="BQ89" s="12" t="str">
        <f t="shared" si="125"/>
        <v/>
      </c>
      <c r="BR89" s="12" t="str">
        <f t="shared" si="126"/>
        <v/>
      </c>
      <c r="BS89" s="12" t="str">
        <f t="shared" si="127"/>
        <v/>
      </c>
      <c r="BT89" s="12" t="str">
        <f t="shared" si="128"/>
        <v/>
      </c>
      <c r="BU89" s="12" t="str">
        <f t="shared" si="129"/>
        <v/>
      </c>
      <c r="BV89" s="12" t="str">
        <f t="shared" si="130"/>
        <v/>
      </c>
      <c r="BW89" s="12" t="str">
        <f t="shared" si="131"/>
        <v/>
      </c>
      <c r="BX89" s="12" t="str">
        <f t="shared" si="132"/>
        <v/>
      </c>
      <c r="BY89" s="12" t="str">
        <f t="shared" si="133"/>
        <v/>
      </c>
      <c r="BZ89" s="12" t="str">
        <f t="shared" si="134"/>
        <v/>
      </c>
      <c r="CA89" s="12" t="str">
        <f t="shared" si="135"/>
        <v/>
      </c>
      <c r="CB89" s="12" t="str">
        <f t="shared" si="136"/>
        <v/>
      </c>
      <c r="CC89" s="12" t="str">
        <f t="shared" si="137"/>
        <v/>
      </c>
      <c r="CD89" s="12" t="str">
        <f t="shared" si="138"/>
        <v/>
      </c>
      <c r="CE89" s="12" t="str">
        <f t="shared" si="139"/>
        <v/>
      </c>
      <c r="CF89" s="12" t="str">
        <f t="shared" si="140"/>
        <v/>
      </c>
      <c r="CG89" s="12" t="str">
        <f t="shared" si="141"/>
        <v/>
      </c>
      <c r="CH89" s="12" t="str">
        <f t="shared" si="142"/>
        <v/>
      </c>
      <c r="CI89" s="12" t="str">
        <f t="shared" si="143"/>
        <v/>
      </c>
      <c r="CJ89" s="12" t="str">
        <f t="shared" si="144"/>
        <v/>
      </c>
      <c r="CK89" s="12" t="str">
        <f t="shared" si="145"/>
        <v/>
      </c>
      <c r="CL89" s="12" t="str">
        <f t="shared" si="146"/>
        <v/>
      </c>
      <c r="CM89" s="12" t="str">
        <f t="shared" si="147"/>
        <v/>
      </c>
      <c r="CN89" s="12" t="str">
        <f t="shared" si="148"/>
        <v/>
      </c>
      <c r="CO89" s="12" t="str">
        <f t="shared" si="149"/>
        <v/>
      </c>
      <c r="CP89" s="12" t="str">
        <f t="shared" si="150"/>
        <v/>
      </c>
      <c r="CQ89" s="12" t="str">
        <f t="shared" si="151"/>
        <v/>
      </c>
      <c r="CR89" s="12" t="str">
        <f t="shared" si="152"/>
        <v/>
      </c>
      <c r="CS89" s="12" t="str">
        <f t="shared" si="153"/>
        <v/>
      </c>
      <c r="CT89" s="12" t="str">
        <f t="shared" si="154"/>
        <v/>
      </c>
      <c r="CU89" s="12" t="str">
        <f t="shared" si="155"/>
        <v/>
      </c>
      <c r="CV89" s="12" t="str">
        <f t="shared" si="156"/>
        <v/>
      </c>
      <c r="CW89" s="12" t="str">
        <f t="shared" si="157"/>
        <v/>
      </c>
      <c r="CX89" s="12" t="str">
        <f t="shared" si="158"/>
        <v/>
      </c>
      <c r="CY89" s="12" t="str">
        <f t="shared" si="159"/>
        <v/>
      </c>
      <c r="CZ89" s="12" t="str">
        <f t="shared" si="160"/>
        <v/>
      </c>
      <c r="DA89" s="12" t="str">
        <f t="shared" si="161"/>
        <v/>
      </c>
      <c r="DB89" s="12" t="str">
        <f t="shared" si="162"/>
        <v/>
      </c>
      <c r="DC89" s="12" t="str">
        <f t="shared" si="163"/>
        <v/>
      </c>
      <c r="DD89" s="12" t="str">
        <f t="shared" si="164"/>
        <v/>
      </c>
      <c r="DE89" s="12" t="str">
        <f t="shared" si="165"/>
        <v/>
      </c>
      <c r="DF89" s="12" t="str">
        <f t="shared" si="166"/>
        <v/>
      </c>
      <c r="DG89" s="12" t="str">
        <f t="shared" si="167"/>
        <v/>
      </c>
      <c r="DH89" s="12" t="str">
        <f t="shared" si="168"/>
        <v/>
      </c>
      <c r="DI89" s="12" t="str">
        <f t="shared" si="169"/>
        <v/>
      </c>
      <c r="DJ89" s="12" t="str">
        <f t="shared" si="170"/>
        <v/>
      </c>
      <c r="DK89" s="12" t="str">
        <f t="shared" si="171"/>
        <v/>
      </c>
      <c r="DL89" s="12" t="str">
        <f t="shared" si="172"/>
        <v/>
      </c>
      <c r="DM89" s="12" t="str">
        <f t="shared" si="173"/>
        <v/>
      </c>
      <c r="DN89" s="12" t="str">
        <f t="shared" si="174"/>
        <v/>
      </c>
      <c r="DO89" s="12" t="str">
        <f t="shared" si="175"/>
        <v/>
      </c>
      <c r="DP89" s="12" t="str">
        <f t="shared" si="176"/>
        <v/>
      </c>
      <c r="DQ89" s="12" t="str">
        <f t="shared" si="177"/>
        <v/>
      </c>
      <c r="DR89" s="12" t="str">
        <f t="shared" si="178"/>
        <v/>
      </c>
      <c r="DS89" s="12" t="str">
        <f t="shared" si="179"/>
        <v/>
      </c>
      <c r="DT89" s="12" t="str">
        <f t="shared" si="180"/>
        <v/>
      </c>
      <c r="DU89" s="12" t="str">
        <f t="shared" si="181"/>
        <v/>
      </c>
      <c r="DV89" s="12" t="str">
        <f t="shared" si="182"/>
        <v/>
      </c>
      <c r="DW89" s="12" t="str">
        <f t="shared" si="183"/>
        <v/>
      </c>
      <c r="DX89" s="12" t="str">
        <f t="shared" si="184"/>
        <v/>
      </c>
      <c r="DY89" s="12" t="str">
        <f t="shared" si="185"/>
        <v/>
      </c>
      <c r="DZ89" s="12" t="str">
        <f t="shared" si="186"/>
        <v/>
      </c>
      <c r="EA89" s="12" t="str">
        <f t="shared" si="187"/>
        <v/>
      </c>
      <c r="EB89" s="12" t="str">
        <f t="shared" si="188"/>
        <v/>
      </c>
      <c r="EC89" s="12" t="str">
        <f t="shared" si="189"/>
        <v/>
      </c>
      <c r="ED89" s="12" t="str">
        <f t="shared" si="190"/>
        <v/>
      </c>
      <c r="EE89" s="12" t="str">
        <f t="shared" si="191"/>
        <v/>
      </c>
      <c r="EF89" s="12" t="str">
        <f t="shared" si="192"/>
        <v/>
      </c>
      <c r="EG89" s="12" t="str">
        <f t="shared" si="193"/>
        <v/>
      </c>
      <c r="EH89" s="12" t="str">
        <f t="shared" si="194"/>
        <v/>
      </c>
      <c r="EI89" s="12" t="str">
        <f t="shared" si="195"/>
        <v/>
      </c>
      <c r="EJ89" s="12" t="str">
        <f t="shared" si="196"/>
        <v/>
      </c>
      <c r="EK89" s="12" t="str">
        <f t="shared" si="197"/>
        <v/>
      </c>
      <c r="EL89" s="12" t="str">
        <f t="shared" si="198"/>
        <v/>
      </c>
      <c r="EM89" s="12" t="str">
        <f t="shared" si="199"/>
        <v/>
      </c>
      <c r="EN89" s="12" t="str">
        <f t="shared" si="200"/>
        <v/>
      </c>
      <c r="EO89" s="12" t="str">
        <f t="shared" si="201"/>
        <v/>
      </c>
      <c r="EP89" s="12" t="str">
        <f t="shared" si="202"/>
        <v/>
      </c>
      <c r="EQ89" s="12" t="str">
        <f t="shared" si="203"/>
        <v/>
      </c>
      <c r="ER89" s="12" t="str">
        <f t="shared" si="204"/>
        <v/>
      </c>
      <c r="ES89" s="12" t="str">
        <f t="shared" si="205"/>
        <v/>
      </c>
      <c r="ET89" s="12" t="str">
        <f t="shared" si="206"/>
        <v/>
      </c>
      <c r="EU89" s="12" t="str">
        <f t="shared" si="207"/>
        <v/>
      </c>
      <c r="EV89" s="12" t="str">
        <f t="shared" si="208"/>
        <v/>
      </c>
      <c r="EW89" s="12" t="str">
        <f t="shared" si="209"/>
        <v/>
      </c>
      <c r="EX89" s="12" t="str">
        <f t="shared" si="210"/>
        <v/>
      </c>
      <c r="EY89" s="12" t="str">
        <f t="shared" si="211"/>
        <v/>
      </c>
      <c r="EZ89" s="12" t="str">
        <f t="shared" si="212"/>
        <v/>
      </c>
      <c r="FA89" s="12" t="str">
        <f t="shared" si="213"/>
        <v/>
      </c>
      <c r="FB89" s="12" t="str">
        <f t="shared" si="214"/>
        <v/>
      </c>
      <c r="FC89" s="12" t="str">
        <f t="shared" si="215"/>
        <v/>
      </c>
      <c r="FD89" s="12" t="str">
        <f t="shared" si="216"/>
        <v/>
      </c>
      <c r="FE89" s="12" t="str">
        <f t="shared" si="217"/>
        <v/>
      </c>
      <c r="FF89" s="12" t="str">
        <f t="shared" si="218"/>
        <v/>
      </c>
      <c r="FG89" s="12" t="str">
        <f t="shared" si="219"/>
        <v/>
      </c>
      <c r="FH89" s="12" t="str">
        <f t="shared" si="220"/>
        <v/>
      </c>
      <c r="FI89" s="12" t="str">
        <f t="shared" si="221"/>
        <v/>
      </c>
      <c r="FJ89" s="12" t="str">
        <f t="shared" si="222"/>
        <v/>
      </c>
      <c r="FK89" s="12" t="str">
        <f t="shared" si="223"/>
        <v/>
      </c>
      <c r="FL89" s="12" t="str">
        <f t="shared" si="224"/>
        <v/>
      </c>
      <c r="FM89" s="12" t="str">
        <f t="shared" si="225"/>
        <v/>
      </c>
      <c r="FN89" s="12" t="str">
        <f t="shared" si="226"/>
        <v/>
      </c>
      <c r="FO89" s="12" t="str">
        <f t="shared" si="227"/>
        <v/>
      </c>
      <c r="FP89" s="12" t="str">
        <f t="shared" si="228"/>
        <v/>
      </c>
      <c r="FQ89" s="12" t="str">
        <f t="shared" si="229"/>
        <v/>
      </c>
      <c r="FR89" s="12" t="str">
        <f t="shared" si="230"/>
        <v/>
      </c>
      <c r="FS89" s="12" t="str">
        <f t="shared" si="231"/>
        <v/>
      </c>
      <c r="FT89" s="12" t="str">
        <f t="shared" si="232"/>
        <v/>
      </c>
      <c r="FU89" s="12" t="str">
        <f t="shared" si="233"/>
        <v/>
      </c>
      <c r="FV89" s="12" t="str">
        <f t="shared" si="234"/>
        <v/>
      </c>
      <c r="FW89" s="12" t="str">
        <f t="shared" si="235"/>
        <v/>
      </c>
      <c r="FX89" s="12" t="str">
        <f t="shared" si="236"/>
        <v/>
      </c>
      <c r="FY89" s="12" t="str">
        <f t="shared" si="237"/>
        <v/>
      </c>
      <c r="FZ89" s="12" t="str">
        <f t="shared" si="238"/>
        <v/>
      </c>
      <c r="GA89" s="12" t="str">
        <f t="shared" si="239"/>
        <v/>
      </c>
      <c r="GB89" s="12" t="str">
        <f t="shared" si="240"/>
        <v/>
      </c>
      <c r="GC89" s="12" t="str">
        <f t="shared" si="241"/>
        <v/>
      </c>
      <c r="GD89" s="12" t="str">
        <f t="shared" si="242"/>
        <v/>
      </c>
      <c r="GE89" s="12" t="str">
        <f t="shared" si="243"/>
        <v/>
      </c>
    </row>
    <row r="90" spans="1:187" x14ac:dyDescent="0.25">
      <c r="A90" t="str">
        <f>Data!B96</f>
        <v/>
      </c>
      <c r="B90" s="12" t="str">
        <f t="shared" si="123"/>
        <v/>
      </c>
      <c r="C90" s="12" t="str">
        <f>IFERROR(IF(Data!B96="","",VLOOKUP(B90,Data!$A$8:$DX$107,3,FALSE)),"")</f>
        <v/>
      </c>
      <c r="D90" s="12" t="str">
        <f>IFERROR(IF($A90="","",VLOOKUP($B90,Data!$A$8:$DX$107,64+D$1,FALSE)),"")</f>
        <v/>
      </c>
      <c r="E90" s="12" t="str">
        <f>IFERROR(IF($A90="","",VLOOKUP($B90,Data!$A$8:$DX$107,64+E$1,FALSE)),"")</f>
        <v/>
      </c>
      <c r="F90" s="12" t="str">
        <f>IFERROR(IF($A90="","",VLOOKUP($B90,Data!$A$8:$DX$107,64+F$1,FALSE)),"")</f>
        <v/>
      </c>
      <c r="G90" s="12" t="str">
        <f>IFERROR(IF($A90="","",VLOOKUP($B90,Data!$A$8:$DX$107,64+G$1,FALSE)),"")</f>
        <v/>
      </c>
      <c r="H90" s="12" t="str">
        <f>IFERROR(IF($A90="","",VLOOKUP($B90,Data!$A$8:$DX$107,64+H$1,FALSE)),"")</f>
        <v/>
      </c>
      <c r="I90" s="12" t="str">
        <f>IFERROR(IF($A90="","",VLOOKUP($B90,Data!$A$8:$DX$107,64+I$1,FALSE)),"")</f>
        <v/>
      </c>
      <c r="J90" s="12" t="str">
        <f>IFERROR(IF($A90="","",VLOOKUP($B90,Data!$A$8:$DX$107,64+J$1,FALSE)),"")</f>
        <v/>
      </c>
      <c r="K90" s="12" t="str">
        <f>IFERROR(IF($A90="","",VLOOKUP($B90,Data!$A$8:$DX$107,64+K$1,FALSE)),"")</f>
        <v/>
      </c>
      <c r="L90" s="12" t="str">
        <f>IFERROR(IF($A90="","",VLOOKUP($B90,Data!$A$8:$DX$107,64+L$1,FALSE)),"")</f>
        <v/>
      </c>
      <c r="M90" s="12" t="str">
        <f>IFERROR(IF($A90="","",VLOOKUP($B90,Data!$A$8:$DX$107,64+M$1,FALSE)),"")</f>
        <v/>
      </c>
      <c r="N90" s="12" t="str">
        <f>IFERROR(IF($A90="","",VLOOKUP($B90,Data!$A$8:$DX$107,64+N$1,FALSE)),"")</f>
        <v/>
      </c>
      <c r="O90" s="12" t="str">
        <f>IFERROR(IF($A90="","",VLOOKUP($B90,Data!$A$8:$DX$107,64+O$1,FALSE)),"")</f>
        <v/>
      </c>
      <c r="P90" s="12" t="str">
        <f>IFERROR(IF($A90="","",VLOOKUP($B90,Data!$A$8:$DX$107,64+P$1,FALSE)),"")</f>
        <v/>
      </c>
      <c r="Q90" s="12" t="str">
        <f>IFERROR(IF($A90="","",VLOOKUP($B90,Data!$A$8:$DX$107,64+Q$1,FALSE)),"")</f>
        <v/>
      </c>
      <c r="R90" s="12" t="str">
        <f>IFERROR(IF($A90="","",VLOOKUP($B90,Data!$A$8:$DX$107,64+R$1,FALSE)),"")</f>
        <v/>
      </c>
      <c r="S90" s="12" t="str">
        <f>IFERROR(IF($A90="","",VLOOKUP($B90,Data!$A$8:$DX$107,64+S$1,FALSE)),"")</f>
        <v/>
      </c>
      <c r="T90" s="12" t="str">
        <f>IFERROR(IF($A90="","",VLOOKUP($B90,Data!$A$8:$DX$107,64+T$1,FALSE)),"")</f>
        <v/>
      </c>
      <c r="U90" s="12" t="str">
        <f>IFERROR(IF($A90="","",VLOOKUP($B90,Data!$A$8:$DX$107,64+U$1,FALSE)),"")</f>
        <v/>
      </c>
      <c r="V90" s="12" t="str">
        <f>IFERROR(IF($A90="","",VLOOKUP($B90,Data!$A$8:$DX$107,64+V$1,FALSE)),"")</f>
        <v/>
      </c>
      <c r="W90" s="12" t="str">
        <f>IFERROR(IF($A90="","",VLOOKUP($B90,Data!$A$8:$DX$107,64+W$1,FALSE)),"")</f>
        <v/>
      </c>
      <c r="X90" s="12" t="str">
        <f>IFERROR(IF($A90="","",VLOOKUP($B90,Data!$A$8:$DX$107,64+X$1,FALSE)),"")</f>
        <v/>
      </c>
      <c r="Y90" s="12" t="str">
        <f>IFERROR(IF($A90="","",VLOOKUP($B90,Data!$A$8:$DX$107,64+Y$1,FALSE)),"")</f>
        <v/>
      </c>
      <c r="Z90" s="12" t="str">
        <f>IFERROR(IF($A90="","",VLOOKUP($B90,Data!$A$8:$DX$107,64+Z$1,FALSE)),"")</f>
        <v/>
      </c>
      <c r="AA90" s="12" t="str">
        <f>IFERROR(IF($A90="","",VLOOKUP($B90,Data!$A$8:$DX$107,64+AA$1,FALSE)),"")</f>
        <v/>
      </c>
      <c r="AB90" s="12" t="str">
        <f>IFERROR(IF($A90="","",VLOOKUP($B90,Data!$A$8:$DX$107,64+AB$1,FALSE)),"")</f>
        <v/>
      </c>
      <c r="AC90" s="12" t="str">
        <f>IFERROR(IF($A90="","",VLOOKUP($B90,Data!$A$8:$DX$107,64+AC$1,FALSE)),"")</f>
        <v/>
      </c>
      <c r="AD90" s="12" t="str">
        <f>IFERROR(IF($A90="","",VLOOKUP($B90,Data!$A$8:$DX$107,64+AD$1,FALSE)),"")</f>
        <v/>
      </c>
      <c r="AE90" s="12" t="str">
        <f>IFERROR(IF($A90="","",VLOOKUP($B90,Data!$A$8:$DX$107,64+AE$1,FALSE)),"")</f>
        <v/>
      </c>
      <c r="AF90" s="12" t="str">
        <f>IFERROR(IF($A90="","",VLOOKUP($B90,Data!$A$8:$DX$107,64+AF$1,FALSE)),"")</f>
        <v/>
      </c>
      <c r="AG90" s="12" t="str">
        <f>IFERROR(IF($A90="","",VLOOKUP($B90,Data!$A$8:$DX$107,64+AG$1,FALSE)),"")</f>
        <v/>
      </c>
      <c r="AH90" s="12" t="str">
        <f>IFERROR(IF($A90="","",VLOOKUP($B90,Data!$A$8:$DX$107,64+AH$1,FALSE)),"")</f>
        <v/>
      </c>
      <c r="AI90" s="12" t="str">
        <f>IFERROR(IF($A90="","",VLOOKUP($B90,Data!$A$8:$DX$107,64+AI$1,FALSE)),"")</f>
        <v/>
      </c>
      <c r="AJ90" s="12" t="str">
        <f>IFERROR(IF($A90="","",VLOOKUP($B90,Data!$A$8:$DX$107,64+AJ$1,FALSE)),"")</f>
        <v/>
      </c>
      <c r="AK90" s="12" t="str">
        <f>IFERROR(IF($A90="","",VLOOKUP($B90,Data!$A$8:$DX$107,64+AK$1,FALSE)),"")</f>
        <v/>
      </c>
      <c r="AL90" s="12" t="str">
        <f>IFERROR(IF($A90="","",VLOOKUP($B90,Data!$A$8:$DX$107,64+AL$1,FALSE)),"")</f>
        <v/>
      </c>
      <c r="AM90" s="12" t="str">
        <f>IFERROR(IF($A90="","",VLOOKUP($B90,Data!$A$8:$DX$107,64+AM$1,FALSE)),"")</f>
        <v/>
      </c>
      <c r="AN90" s="12" t="str">
        <f>IFERROR(IF($A90="","",VLOOKUP($B90,Data!$A$8:$DX$107,64+AN$1,FALSE)),"")</f>
        <v/>
      </c>
      <c r="AO90" s="12" t="str">
        <f>IFERROR(IF($A90="","",VLOOKUP($B90,Data!$A$8:$DX$107,64+AO$1,FALSE)),"")</f>
        <v/>
      </c>
      <c r="AP90" s="12" t="str">
        <f>IFERROR(IF($A90="","",VLOOKUP($B90,Data!$A$8:$DX$107,64+AP$1,FALSE)),"")</f>
        <v/>
      </c>
      <c r="AQ90" s="12" t="str">
        <f>IFERROR(IF($A90="","",VLOOKUP($B90,Data!$A$8:$DX$107,64+AQ$1,FALSE)),"")</f>
        <v/>
      </c>
      <c r="AR90" s="12" t="str">
        <f>IFERROR(IF($A90="","",VLOOKUP($B90,Data!$A$8:$DX$107,64+AR$1,FALSE)),"")</f>
        <v/>
      </c>
      <c r="AS90" s="12" t="str">
        <f>IFERROR(IF($A90="","",VLOOKUP($B90,Data!$A$8:$DX$107,64+AS$1,FALSE)),"")</f>
        <v/>
      </c>
      <c r="AT90" s="12" t="str">
        <f>IFERROR(IF($A90="","",VLOOKUP($B90,Data!$A$8:$DX$107,64+AT$1,FALSE)),"")</f>
        <v/>
      </c>
      <c r="AU90" s="12" t="str">
        <f>IFERROR(IF($A90="","",VLOOKUP($B90,Data!$A$8:$DX$107,64+AU$1,FALSE)),"")</f>
        <v/>
      </c>
      <c r="AV90" s="12" t="str">
        <f>IFERROR(IF($A90="","",VLOOKUP($B90,Data!$A$8:$DX$107,64+AV$1,FALSE)),"")</f>
        <v/>
      </c>
      <c r="AW90" s="12" t="str">
        <f>IFERROR(IF($A90="","",VLOOKUP($B90,Data!$A$8:$DX$107,64+AW$1,FALSE)),"")</f>
        <v/>
      </c>
      <c r="AX90" s="12" t="str">
        <f>IFERROR(IF($A90="","",VLOOKUP($B90,Data!$A$8:$DX$107,64+AX$1,FALSE)),"")</f>
        <v/>
      </c>
      <c r="AY90" s="12" t="str">
        <f>IFERROR(IF($A90="","",VLOOKUP($B90,Data!$A$8:$DX$107,64+AY$1,FALSE)),"")</f>
        <v/>
      </c>
      <c r="AZ90" s="12" t="str">
        <f>IFERROR(IF($A90="","",VLOOKUP($B90,Data!$A$8:$DX$107,64+AZ$1,FALSE)),"")</f>
        <v/>
      </c>
      <c r="BA90" s="12" t="str">
        <f>IFERROR(IF($A90="","",VLOOKUP($B90,Data!$A$8:$DX$107,64+BA$1,FALSE)),"")</f>
        <v/>
      </c>
      <c r="BB90" s="12" t="str">
        <f>IFERROR(IF($A90="","",VLOOKUP($B90,Data!$A$8:$DX$107,64+BB$1,FALSE)),"")</f>
        <v/>
      </c>
      <c r="BC90" s="12" t="str">
        <f>IFERROR(IF($A90="","",VLOOKUP($B90,Data!$A$8:$DX$107,64+BC$1,FALSE)),"")</f>
        <v/>
      </c>
      <c r="BD90" s="12" t="str">
        <f>IFERROR(IF($A90="","",VLOOKUP($B90,Data!$A$8:$DX$107,64+BD$1,FALSE)),"")</f>
        <v/>
      </c>
      <c r="BE90" s="12" t="str">
        <f>IFERROR(IF($A90="","",VLOOKUP($B90,Data!$A$8:$DX$107,64+BE$1,FALSE)),"")</f>
        <v/>
      </c>
      <c r="BF90" s="12" t="str">
        <f>IFERROR(IF($A90="","",VLOOKUP($B90,Data!$A$8:$DX$107,64+BF$1,FALSE)),"")</f>
        <v/>
      </c>
      <c r="BG90" s="12" t="str">
        <f>IFERROR(IF($A90="","",VLOOKUP($B90,Data!$A$8:$DX$107,64+BG$1,FALSE)),"")</f>
        <v/>
      </c>
      <c r="BH90" s="12" t="str">
        <f>IFERROR(IF($A90="","",VLOOKUP($B90,Data!$A$8:$DX$107,64+BH$1,FALSE)),"")</f>
        <v/>
      </c>
      <c r="BI90" s="12" t="str">
        <f>IFERROR(IF($A90="","",VLOOKUP($B90,Data!$A$8:$DX$107,64+BI$1,FALSE)),"")</f>
        <v/>
      </c>
      <c r="BJ90" s="12" t="str">
        <f>IFERROR(IF($A90="","",VLOOKUP($B90,Data!$A$8:$DX$107,64+BJ$1,FALSE)),"")</f>
        <v/>
      </c>
      <c r="BK90" s="12" t="str">
        <f>IFERROR(IF($A90="","",VLOOKUP($B90,Data!$A$8:$DX$107,64+BK$1,FALSE)),"")</f>
        <v/>
      </c>
      <c r="BL90" s="12" t="str">
        <f>IFERROR(IF($A90="","",VLOOKUP($B90,Data!$A$8:$DX$107,125,FALSE)),"")</f>
        <v/>
      </c>
      <c r="BM90" s="12" t="str">
        <f>IFERROR(IF($A90="","",VLOOKUP($B90,Data!$A$8:$DX$107,126,FALSE)),"")</f>
        <v/>
      </c>
      <c r="BN90" s="31" t="str">
        <f>IFERROR(IF($A90="","",VLOOKUP($B90,Data!$A$8:$DX$107,127,FALSE)),"")</f>
        <v/>
      </c>
      <c r="BO90" s="12" t="str">
        <f>IF(A90="","",IF(B90&lt;=Registrasi!$E$7/2,"Atas",IF(B90&gt;(Registrasi!$E$7+1)/2,"Bawah","Tengah")))</f>
        <v/>
      </c>
      <c r="BP90" s="12" t="str">
        <f t="shared" si="124"/>
        <v/>
      </c>
      <c r="BQ90" s="12" t="str">
        <f t="shared" si="125"/>
        <v/>
      </c>
      <c r="BR90" s="12" t="str">
        <f t="shared" si="126"/>
        <v/>
      </c>
      <c r="BS90" s="12" t="str">
        <f t="shared" si="127"/>
        <v/>
      </c>
      <c r="BT90" s="12" t="str">
        <f t="shared" si="128"/>
        <v/>
      </c>
      <c r="BU90" s="12" t="str">
        <f t="shared" si="129"/>
        <v/>
      </c>
      <c r="BV90" s="12" t="str">
        <f t="shared" si="130"/>
        <v/>
      </c>
      <c r="BW90" s="12" t="str">
        <f t="shared" si="131"/>
        <v/>
      </c>
      <c r="BX90" s="12" t="str">
        <f t="shared" si="132"/>
        <v/>
      </c>
      <c r="BY90" s="12" t="str">
        <f t="shared" si="133"/>
        <v/>
      </c>
      <c r="BZ90" s="12" t="str">
        <f t="shared" si="134"/>
        <v/>
      </c>
      <c r="CA90" s="12" t="str">
        <f t="shared" si="135"/>
        <v/>
      </c>
      <c r="CB90" s="12" t="str">
        <f t="shared" si="136"/>
        <v/>
      </c>
      <c r="CC90" s="12" t="str">
        <f t="shared" si="137"/>
        <v/>
      </c>
      <c r="CD90" s="12" t="str">
        <f t="shared" si="138"/>
        <v/>
      </c>
      <c r="CE90" s="12" t="str">
        <f t="shared" si="139"/>
        <v/>
      </c>
      <c r="CF90" s="12" t="str">
        <f t="shared" si="140"/>
        <v/>
      </c>
      <c r="CG90" s="12" t="str">
        <f t="shared" si="141"/>
        <v/>
      </c>
      <c r="CH90" s="12" t="str">
        <f t="shared" si="142"/>
        <v/>
      </c>
      <c r="CI90" s="12" t="str">
        <f t="shared" si="143"/>
        <v/>
      </c>
      <c r="CJ90" s="12" t="str">
        <f t="shared" si="144"/>
        <v/>
      </c>
      <c r="CK90" s="12" t="str">
        <f t="shared" si="145"/>
        <v/>
      </c>
      <c r="CL90" s="12" t="str">
        <f t="shared" si="146"/>
        <v/>
      </c>
      <c r="CM90" s="12" t="str">
        <f t="shared" si="147"/>
        <v/>
      </c>
      <c r="CN90" s="12" t="str">
        <f t="shared" si="148"/>
        <v/>
      </c>
      <c r="CO90" s="12" t="str">
        <f t="shared" si="149"/>
        <v/>
      </c>
      <c r="CP90" s="12" t="str">
        <f t="shared" si="150"/>
        <v/>
      </c>
      <c r="CQ90" s="12" t="str">
        <f t="shared" si="151"/>
        <v/>
      </c>
      <c r="CR90" s="12" t="str">
        <f t="shared" si="152"/>
        <v/>
      </c>
      <c r="CS90" s="12" t="str">
        <f t="shared" si="153"/>
        <v/>
      </c>
      <c r="CT90" s="12" t="str">
        <f t="shared" si="154"/>
        <v/>
      </c>
      <c r="CU90" s="12" t="str">
        <f t="shared" si="155"/>
        <v/>
      </c>
      <c r="CV90" s="12" t="str">
        <f t="shared" si="156"/>
        <v/>
      </c>
      <c r="CW90" s="12" t="str">
        <f t="shared" si="157"/>
        <v/>
      </c>
      <c r="CX90" s="12" t="str">
        <f t="shared" si="158"/>
        <v/>
      </c>
      <c r="CY90" s="12" t="str">
        <f t="shared" si="159"/>
        <v/>
      </c>
      <c r="CZ90" s="12" t="str">
        <f t="shared" si="160"/>
        <v/>
      </c>
      <c r="DA90" s="12" t="str">
        <f t="shared" si="161"/>
        <v/>
      </c>
      <c r="DB90" s="12" t="str">
        <f t="shared" si="162"/>
        <v/>
      </c>
      <c r="DC90" s="12" t="str">
        <f t="shared" si="163"/>
        <v/>
      </c>
      <c r="DD90" s="12" t="str">
        <f t="shared" si="164"/>
        <v/>
      </c>
      <c r="DE90" s="12" t="str">
        <f t="shared" si="165"/>
        <v/>
      </c>
      <c r="DF90" s="12" t="str">
        <f t="shared" si="166"/>
        <v/>
      </c>
      <c r="DG90" s="12" t="str">
        <f t="shared" si="167"/>
        <v/>
      </c>
      <c r="DH90" s="12" t="str">
        <f t="shared" si="168"/>
        <v/>
      </c>
      <c r="DI90" s="12" t="str">
        <f t="shared" si="169"/>
        <v/>
      </c>
      <c r="DJ90" s="12" t="str">
        <f t="shared" si="170"/>
        <v/>
      </c>
      <c r="DK90" s="12" t="str">
        <f t="shared" si="171"/>
        <v/>
      </c>
      <c r="DL90" s="12" t="str">
        <f t="shared" si="172"/>
        <v/>
      </c>
      <c r="DM90" s="12" t="str">
        <f t="shared" si="173"/>
        <v/>
      </c>
      <c r="DN90" s="12" t="str">
        <f t="shared" si="174"/>
        <v/>
      </c>
      <c r="DO90" s="12" t="str">
        <f t="shared" si="175"/>
        <v/>
      </c>
      <c r="DP90" s="12" t="str">
        <f t="shared" si="176"/>
        <v/>
      </c>
      <c r="DQ90" s="12" t="str">
        <f t="shared" si="177"/>
        <v/>
      </c>
      <c r="DR90" s="12" t="str">
        <f t="shared" si="178"/>
        <v/>
      </c>
      <c r="DS90" s="12" t="str">
        <f t="shared" si="179"/>
        <v/>
      </c>
      <c r="DT90" s="12" t="str">
        <f t="shared" si="180"/>
        <v/>
      </c>
      <c r="DU90" s="12" t="str">
        <f t="shared" si="181"/>
        <v/>
      </c>
      <c r="DV90" s="12" t="str">
        <f t="shared" si="182"/>
        <v/>
      </c>
      <c r="DW90" s="12" t="str">
        <f t="shared" si="183"/>
        <v/>
      </c>
      <c r="DX90" s="12" t="str">
        <f t="shared" si="184"/>
        <v/>
      </c>
      <c r="DY90" s="12" t="str">
        <f t="shared" si="185"/>
        <v/>
      </c>
      <c r="DZ90" s="12" t="str">
        <f t="shared" si="186"/>
        <v/>
      </c>
      <c r="EA90" s="12" t="str">
        <f t="shared" si="187"/>
        <v/>
      </c>
      <c r="EB90" s="12" t="str">
        <f t="shared" si="188"/>
        <v/>
      </c>
      <c r="EC90" s="12" t="str">
        <f t="shared" si="189"/>
        <v/>
      </c>
      <c r="ED90" s="12" t="str">
        <f t="shared" si="190"/>
        <v/>
      </c>
      <c r="EE90" s="12" t="str">
        <f t="shared" si="191"/>
        <v/>
      </c>
      <c r="EF90" s="12" t="str">
        <f t="shared" si="192"/>
        <v/>
      </c>
      <c r="EG90" s="12" t="str">
        <f t="shared" si="193"/>
        <v/>
      </c>
      <c r="EH90" s="12" t="str">
        <f t="shared" si="194"/>
        <v/>
      </c>
      <c r="EI90" s="12" t="str">
        <f t="shared" si="195"/>
        <v/>
      </c>
      <c r="EJ90" s="12" t="str">
        <f t="shared" si="196"/>
        <v/>
      </c>
      <c r="EK90" s="12" t="str">
        <f t="shared" si="197"/>
        <v/>
      </c>
      <c r="EL90" s="12" t="str">
        <f t="shared" si="198"/>
        <v/>
      </c>
      <c r="EM90" s="12" t="str">
        <f t="shared" si="199"/>
        <v/>
      </c>
      <c r="EN90" s="12" t="str">
        <f t="shared" si="200"/>
        <v/>
      </c>
      <c r="EO90" s="12" t="str">
        <f t="shared" si="201"/>
        <v/>
      </c>
      <c r="EP90" s="12" t="str">
        <f t="shared" si="202"/>
        <v/>
      </c>
      <c r="EQ90" s="12" t="str">
        <f t="shared" si="203"/>
        <v/>
      </c>
      <c r="ER90" s="12" t="str">
        <f t="shared" si="204"/>
        <v/>
      </c>
      <c r="ES90" s="12" t="str">
        <f t="shared" si="205"/>
        <v/>
      </c>
      <c r="ET90" s="12" t="str">
        <f t="shared" si="206"/>
        <v/>
      </c>
      <c r="EU90" s="12" t="str">
        <f t="shared" si="207"/>
        <v/>
      </c>
      <c r="EV90" s="12" t="str">
        <f t="shared" si="208"/>
        <v/>
      </c>
      <c r="EW90" s="12" t="str">
        <f t="shared" si="209"/>
        <v/>
      </c>
      <c r="EX90" s="12" t="str">
        <f t="shared" si="210"/>
        <v/>
      </c>
      <c r="EY90" s="12" t="str">
        <f t="shared" si="211"/>
        <v/>
      </c>
      <c r="EZ90" s="12" t="str">
        <f t="shared" si="212"/>
        <v/>
      </c>
      <c r="FA90" s="12" t="str">
        <f t="shared" si="213"/>
        <v/>
      </c>
      <c r="FB90" s="12" t="str">
        <f t="shared" si="214"/>
        <v/>
      </c>
      <c r="FC90" s="12" t="str">
        <f t="shared" si="215"/>
        <v/>
      </c>
      <c r="FD90" s="12" t="str">
        <f t="shared" si="216"/>
        <v/>
      </c>
      <c r="FE90" s="12" t="str">
        <f t="shared" si="217"/>
        <v/>
      </c>
      <c r="FF90" s="12" t="str">
        <f t="shared" si="218"/>
        <v/>
      </c>
      <c r="FG90" s="12" t="str">
        <f t="shared" si="219"/>
        <v/>
      </c>
      <c r="FH90" s="12" t="str">
        <f t="shared" si="220"/>
        <v/>
      </c>
      <c r="FI90" s="12" t="str">
        <f t="shared" si="221"/>
        <v/>
      </c>
      <c r="FJ90" s="12" t="str">
        <f t="shared" si="222"/>
        <v/>
      </c>
      <c r="FK90" s="12" t="str">
        <f t="shared" si="223"/>
        <v/>
      </c>
      <c r="FL90" s="12" t="str">
        <f t="shared" si="224"/>
        <v/>
      </c>
      <c r="FM90" s="12" t="str">
        <f t="shared" si="225"/>
        <v/>
      </c>
      <c r="FN90" s="12" t="str">
        <f t="shared" si="226"/>
        <v/>
      </c>
      <c r="FO90" s="12" t="str">
        <f t="shared" si="227"/>
        <v/>
      </c>
      <c r="FP90" s="12" t="str">
        <f t="shared" si="228"/>
        <v/>
      </c>
      <c r="FQ90" s="12" t="str">
        <f t="shared" si="229"/>
        <v/>
      </c>
      <c r="FR90" s="12" t="str">
        <f t="shared" si="230"/>
        <v/>
      </c>
      <c r="FS90" s="12" t="str">
        <f t="shared" si="231"/>
        <v/>
      </c>
      <c r="FT90" s="12" t="str">
        <f t="shared" si="232"/>
        <v/>
      </c>
      <c r="FU90" s="12" t="str">
        <f t="shared" si="233"/>
        <v/>
      </c>
      <c r="FV90" s="12" t="str">
        <f t="shared" si="234"/>
        <v/>
      </c>
      <c r="FW90" s="12" t="str">
        <f t="shared" si="235"/>
        <v/>
      </c>
      <c r="FX90" s="12" t="str">
        <f t="shared" si="236"/>
        <v/>
      </c>
      <c r="FY90" s="12" t="str">
        <f t="shared" si="237"/>
        <v/>
      </c>
      <c r="FZ90" s="12" t="str">
        <f t="shared" si="238"/>
        <v/>
      </c>
      <c r="GA90" s="12" t="str">
        <f t="shared" si="239"/>
        <v/>
      </c>
      <c r="GB90" s="12" t="str">
        <f t="shared" si="240"/>
        <v/>
      </c>
      <c r="GC90" s="12" t="str">
        <f t="shared" si="241"/>
        <v/>
      </c>
      <c r="GD90" s="12" t="str">
        <f t="shared" si="242"/>
        <v/>
      </c>
      <c r="GE90" s="12" t="str">
        <f t="shared" si="243"/>
        <v/>
      </c>
    </row>
    <row r="91" spans="1:187" x14ac:dyDescent="0.25">
      <c r="A91" t="str">
        <f>Data!B97</f>
        <v/>
      </c>
      <c r="B91" s="12" t="str">
        <f t="shared" si="123"/>
        <v/>
      </c>
      <c r="C91" s="12" t="str">
        <f>IFERROR(IF(Data!B97="","",VLOOKUP(B91,Data!$A$8:$DX$107,3,FALSE)),"")</f>
        <v/>
      </c>
      <c r="D91" s="12" t="str">
        <f>IFERROR(IF($A91="","",VLOOKUP($B91,Data!$A$8:$DX$107,64+D$1,FALSE)),"")</f>
        <v/>
      </c>
      <c r="E91" s="12" t="str">
        <f>IFERROR(IF($A91="","",VLOOKUP($B91,Data!$A$8:$DX$107,64+E$1,FALSE)),"")</f>
        <v/>
      </c>
      <c r="F91" s="12" t="str">
        <f>IFERROR(IF($A91="","",VLOOKUP($B91,Data!$A$8:$DX$107,64+F$1,FALSE)),"")</f>
        <v/>
      </c>
      <c r="G91" s="12" t="str">
        <f>IFERROR(IF($A91="","",VLOOKUP($B91,Data!$A$8:$DX$107,64+G$1,FALSE)),"")</f>
        <v/>
      </c>
      <c r="H91" s="12" t="str">
        <f>IFERROR(IF($A91="","",VLOOKUP($B91,Data!$A$8:$DX$107,64+H$1,FALSE)),"")</f>
        <v/>
      </c>
      <c r="I91" s="12" t="str">
        <f>IFERROR(IF($A91="","",VLOOKUP($B91,Data!$A$8:$DX$107,64+I$1,FALSE)),"")</f>
        <v/>
      </c>
      <c r="J91" s="12" t="str">
        <f>IFERROR(IF($A91="","",VLOOKUP($B91,Data!$A$8:$DX$107,64+J$1,FALSE)),"")</f>
        <v/>
      </c>
      <c r="K91" s="12" t="str">
        <f>IFERROR(IF($A91="","",VLOOKUP($B91,Data!$A$8:$DX$107,64+K$1,FALSE)),"")</f>
        <v/>
      </c>
      <c r="L91" s="12" t="str">
        <f>IFERROR(IF($A91="","",VLOOKUP($B91,Data!$A$8:$DX$107,64+L$1,FALSE)),"")</f>
        <v/>
      </c>
      <c r="M91" s="12" t="str">
        <f>IFERROR(IF($A91="","",VLOOKUP($B91,Data!$A$8:$DX$107,64+M$1,FALSE)),"")</f>
        <v/>
      </c>
      <c r="N91" s="12" t="str">
        <f>IFERROR(IF($A91="","",VLOOKUP($B91,Data!$A$8:$DX$107,64+N$1,FALSE)),"")</f>
        <v/>
      </c>
      <c r="O91" s="12" t="str">
        <f>IFERROR(IF($A91="","",VLOOKUP($B91,Data!$A$8:$DX$107,64+O$1,FALSE)),"")</f>
        <v/>
      </c>
      <c r="P91" s="12" t="str">
        <f>IFERROR(IF($A91="","",VLOOKUP($B91,Data!$A$8:$DX$107,64+P$1,FALSE)),"")</f>
        <v/>
      </c>
      <c r="Q91" s="12" t="str">
        <f>IFERROR(IF($A91="","",VLOOKUP($B91,Data!$A$8:$DX$107,64+Q$1,FALSE)),"")</f>
        <v/>
      </c>
      <c r="R91" s="12" t="str">
        <f>IFERROR(IF($A91="","",VLOOKUP($B91,Data!$A$8:$DX$107,64+R$1,FALSE)),"")</f>
        <v/>
      </c>
      <c r="S91" s="12" t="str">
        <f>IFERROR(IF($A91="","",VLOOKUP($B91,Data!$A$8:$DX$107,64+S$1,FALSE)),"")</f>
        <v/>
      </c>
      <c r="T91" s="12" t="str">
        <f>IFERROR(IF($A91="","",VLOOKUP($B91,Data!$A$8:$DX$107,64+T$1,FALSE)),"")</f>
        <v/>
      </c>
      <c r="U91" s="12" t="str">
        <f>IFERROR(IF($A91="","",VLOOKUP($B91,Data!$A$8:$DX$107,64+U$1,FALSE)),"")</f>
        <v/>
      </c>
      <c r="V91" s="12" t="str">
        <f>IFERROR(IF($A91="","",VLOOKUP($B91,Data!$A$8:$DX$107,64+V$1,FALSE)),"")</f>
        <v/>
      </c>
      <c r="W91" s="12" t="str">
        <f>IFERROR(IF($A91="","",VLOOKUP($B91,Data!$A$8:$DX$107,64+W$1,FALSE)),"")</f>
        <v/>
      </c>
      <c r="X91" s="12" t="str">
        <f>IFERROR(IF($A91="","",VLOOKUP($B91,Data!$A$8:$DX$107,64+X$1,FALSE)),"")</f>
        <v/>
      </c>
      <c r="Y91" s="12" t="str">
        <f>IFERROR(IF($A91="","",VLOOKUP($B91,Data!$A$8:$DX$107,64+Y$1,FALSE)),"")</f>
        <v/>
      </c>
      <c r="Z91" s="12" t="str">
        <f>IFERROR(IF($A91="","",VLOOKUP($B91,Data!$A$8:$DX$107,64+Z$1,FALSE)),"")</f>
        <v/>
      </c>
      <c r="AA91" s="12" t="str">
        <f>IFERROR(IF($A91="","",VLOOKUP($B91,Data!$A$8:$DX$107,64+AA$1,FALSE)),"")</f>
        <v/>
      </c>
      <c r="AB91" s="12" t="str">
        <f>IFERROR(IF($A91="","",VLOOKUP($B91,Data!$A$8:$DX$107,64+AB$1,FALSE)),"")</f>
        <v/>
      </c>
      <c r="AC91" s="12" t="str">
        <f>IFERROR(IF($A91="","",VLOOKUP($B91,Data!$A$8:$DX$107,64+AC$1,FALSE)),"")</f>
        <v/>
      </c>
      <c r="AD91" s="12" t="str">
        <f>IFERROR(IF($A91="","",VLOOKUP($B91,Data!$A$8:$DX$107,64+AD$1,FALSE)),"")</f>
        <v/>
      </c>
      <c r="AE91" s="12" t="str">
        <f>IFERROR(IF($A91="","",VLOOKUP($B91,Data!$A$8:$DX$107,64+AE$1,FALSE)),"")</f>
        <v/>
      </c>
      <c r="AF91" s="12" t="str">
        <f>IFERROR(IF($A91="","",VLOOKUP($B91,Data!$A$8:$DX$107,64+AF$1,FALSE)),"")</f>
        <v/>
      </c>
      <c r="AG91" s="12" t="str">
        <f>IFERROR(IF($A91="","",VLOOKUP($B91,Data!$A$8:$DX$107,64+AG$1,FALSE)),"")</f>
        <v/>
      </c>
      <c r="AH91" s="12" t="str">
        <f>IFERROR(IF($A91="","",VLOOKUP($B91,Data!$A$8:$DX$107,64+AH$1,FALSE)),"")</f>
        <v/>
      </c>
      <c r="AI91" s="12" t="str">
        <f>IFERROR(IF($A91="","",VLOOKUP($B91,Data!$A$8:$DX$107,64+AI$1,FALSE)),"")</f>
        <v/>
      </c>
      <c r="AJ91" s="12" t="str">
        <f>IFERROR(IF($A91="","",VLOOKUP($B91,Data!$A$8:$DX$107,64+AJ$1,FALSE)),"")</f>
        <v/>
      </c>
      <c r="AK91" s="12" t="str">
        <f>IFERROR(IF($A91="","",VLOOKUP($B91,Data!$A$8:$DX$107,64+AK$1,FALSE)),"")</f>
        <v/>
      </c>
      <c r="AL91" s="12" t="str">
        <f>IFERROR(IF($A91="","",VLOOKUP($B91,Data!$A$8:$DX$107,64+AL$1,FALSE)),"")</f>
        <v/>
      </c>
      <c r="AM91" s="12" t="str">
        <f>IFERROR(IF($A91="","",VLOOKUP($B91,Data!$A$8:$DX$107,64+AM$1,FALSE)),"")</f>
        <v/>
      </c>
      <c r="AN91" s="12" t="str">
        <f>IFERROR(IF($A91="","",VLOOKUP($B91,Data!$A$8:$DX$107,64+AN$1,FALSE)),"")</f>
        <v/>
      </c>
      <c r="AO91" s="12" t="str">
        <f>IFERROR(IF($A91="","",VLOOKUP($B91,Data!$A$8:$DX$107,64+AO$1,FALSE)),"")</f>
        <v/>
      </c>
      <c r="AP91" s="12" t="str">
        <f>IFERROR(IF($A91="","",VLOOKUP($B91,Data!$A$8:$DX$107,64+AP$1,FALSE)),"")</f>
        <v/>
      </c>
      <c r="AQ91" s="12" t="str">
        <f>IFERROR(IF($A91="","",VLOOKUP($B91,Data!$A$8:$DX$107,64+AQ$1,FALSE)),"")</f>
        <v/>
      </c>
      <c r="AR91" s="12" t="str">
        <f>IFERROR(IF($A91="","",VLOOKUP($B91,Data!$A$8:$DX$107,64+AR$1,FALSE)),"")</f>
        <v/>
      </c>
      <c r="AS91" s="12" t="str">
        <f>IFERROR(IF($A91="","",VLOOKUP($B91,Data!$A$8:$DX$107,64+AS$1,FALSE)),"")</f>
        <v/>
      </c>
      <c r="AT91" s="12" t="str">
        <f>IFERROR(IF($A91="","",VLOOKUP($B91,Data!$A$8:$DX$107,64+AT$1,FALSE)),"")</f>
        <v/>
      </c>
      <c r="AU91" s="12" t="str">
        <f>IFERROR(IF($A91="","",VLOOKUP($B91,Data!$A$8:$DX$107,64+AU$1,FALSE)),"")</f>
        <v/>
      </c>
      <c r="AV91" s="12" t="str">
        <f>IFERROR(IF($A91="","",VLOOKUP($B91,Data!$A$8:$DX$107,64+AV$1,FALSE)),"")</f>
        <v/>
      </c>
      <c r="AW91" s="12" t="str">
        <f>IFERROR(IF($A91="","",VLOOKUP($B91,Data!$A$8:$DX$107,64+AW$1,FALSE)),"")</f>
        <v/>
      </c>
      <c r="AX91" s="12" t="str">
        <f>IFERROR(IF($A91="","",VLOOKUP($B91,Data!$A$8:$DX$107,64+AX$1,FALSE)),"")</f>
        <v/>
      </c>
      <c r="AY91" s="12" t="str">
        <f>IFERROR(IF($A91="","",VLOOKUP($B91,Data!$A$8:$DX$107,64+AY$1,FALSE)),"")</f>
        <v/>
      </c>
      <c r="AZ91" s="12" t="str">
        <f>IFERROR(IF($A91="","",VLOOKUP($B91,Data!$A$8:$DX$107,64+AZ$1,FALSE)),"")</f>
        <v/>
      </c>
      <c r="BA91" s="12" t="str">
        <f>IFERROR(IF($A91="","",VLOOKUP($B91,Data!$A$8:$DX$107,64+BA$1,FALSE)),"")</f>
        <v/>
      </c>
      <c r="BB91" s="12" t="str">
        <f>IFERROR(IF($A91="","",VLOOKUP($B91,Data!$A$8:$DX$107,64+BB$1,FALSE)),"")</f>
        <v/>
      </c>
      <c r="BC91" s="12" t="str">
        <f>IFERROR(IF($A91="","",VLOOKUP($B91,Data!$A$8:$DX$107,64+BC$1,FALSE)),"")</f>
        <v/>
      </c>
      <c r="BD91" s="12" t="str">
        <f>IFERROR(IF($A91="","",VLOOKUP($B91,Data!$A$8:$DX$107,64+BD$1,FALSE)),"")</f>
        <v/>
      </c>
      <c r="BE91" s="12" t="str">
        <f>IFERROR(IF($A91="","",VLOOKUP($B91,Data!$A$8:$DX$107,64+BE$1,FALSE)),"")</f>
        <v/>
      </c>
      <c r="BF91" s="12" t="str">
        <f>IFERROR(IF($A91="","",VLOOKUP($B91,Data!$A$8:$DX$107,64+BF$1,FALSE)),"")</f>
        <v/>
      </c>
      <c r="BG91" s="12" t="str">
        <f>IFERROR(IF($A91="","",VLOOKUP($B91,Data!$A$8:$DX$107,64+BG$1,FALSE)),"")</f>
        <v/>
      </c>
      <c r="BH91" s="12" t="str">
        <f>IFERROR(IF($A91="","",VLOOKUP($B91,Data!$A$8:$DX$107,64+BH$1,FALSE)),"")</f>
        <v/>
      </c>
      <c r="BI91" s="12" t="str">
        <f>IFERROR(IF($A91="","",VLOOKUP($B91,Data!$A$8:$DX$107,64+BI$1,FALSE)),"")</f>
        <v/>
      </c>
      <c r="BJ91" s="12" t="str">
        <f>IFERROR(IF($A91="","",VLOOKUP($B91,Data!$A$8:$DX$107,64+BJ$1,FALSE)),"")</f>
        <v/>
      </c>
      <c r="BK91" s="12" t="str">
        <f>IFERROR(IF($A91="","",VLOOKUP($B91,Data!$A$8:$DX$107,64+BK$1,FALSE)),"")</f>
        <v/>
      </c>
      <c r="BL91" s="12" t="str">
        <f>IFERROR(IF($A91="","",VLOOKUP($B91,Data!$A$8:$DX$107,125,FALSE)),"")</f>
        <v/>
      </c>
      <c r="BM91" s="12" t="str">
        <f>IFERROR(IF($A91="","",VLOOKUP($B91,Data!$A$8:$DX$107,126,FALSE)),"")</f>
        <v/>
      </c>
      <c r="BN91" s="31" t="str">
        <f>IFERROR(IF($A91="","",VLOOKUP($B91,Data!$A$8:$DX$107,127,FALSE)),"")</f>
        <v/>
      </c>
      <c r="BO91" s="12" t="str">
        <f>IF(A91="","",IF(B91&lt;=Registrasi!$E$7/2,"Atas",IF(B91&gt;(Registrasi!$E$7+1)/2,"Bawah","Tengah")))</f>
        <v/>
      </c>
      <c r="BP91" s="12" t="str">
        <f t="shared" si="124"/>
        <v/>
      </c>
      <c r="BQ91" s="12" t="str">
        <f t="shared" si="125"/>
        <v/>
      </c>
      <c r="BR91" s="12" t="str">
        <f t="shared" si="126"/>
        <v/>
      </c>
      <c r="BS91" s="12" t="str">
        <f t="shared" si="127"/>
        <v/>
      </c>
      <c r="BT91" s="12" t="str">
        <f t="shared" si="128"/>
        <v/>
      </c>
      <c r="BU91" s="12" t="str">
        <f t="shared" si="129"/>
        <v/>
      </c>
      <c r="BV91" s="12" t="str">
        <f t="shared" si="130"/>
        <v/>
      </c>
      <c r="BW91" s="12" t="str">
        <f t="shared" si="131"/>
        <v/>
      </c>
      <c r="BX91" s="12" t="str">
        <f t="shared" si="132"/>
        <v/>
      </c>
      <c r="BY91" s="12" t="str">
        <f t="shared" si="133"/>
        <v/>
      </c>
      <c r="BZ91" s="12" t="str">
        <f t="shared" si="134"/>
        <v/>
      </c>
      <c r="CA91" s="12" t="str">
        <f t="shared" si="135"/>
        <v/>
      </c>
      <c r="CB91" s="12" t="str">
        <f t="shared" si="136"/>
        <v/>
      </c>
      <c r="CC91" s="12" t="str">
        <f t="shared" si="137"/>
        <v/>
      </c>
      <c r="CD91" s="12" t="str">
        <f t="shared" si="138"/>
        <v/>
      </c>
      <c r="CE91" s="12" t="str">
        <f t="shared" si="139"/>
        <v/>
      </c>
      <c r="CF91" s="12" t="str">
        <f t="shared" si="140"/>
        <v/>
      </c>
      <c r="CG91" s="12" t="str">
        <f t="shared" si="141"/>
        <v/>
      </c>
      <c r="CH91" s="12" t="str">
        <f t="shared" si="142"/>
        <v/>
      </c>
      <c r="CI91" s="12" t="str">
        <f t="shared" si="143"/>
        <v/>
      </c>
      <c r="CJ91" s="12" t="str">
        <f t="shared" si="144"/>
        <v/>
      </c>
      <c r="CK91" s="12" t="str">
        <f t="shared" si="145"/>
        <v/>
      </c>
      <c r="CL91" s="12" t="str">
        <f t="shared" si="146"/>
        <v/>
      </c>
      <c r="CM91" s="12" t="str">
        <f t="shared" si="147"/>
        <v/>
      </c>
      <c r="CN91" s="12" t="str">
        <f t="shared" si="148"/>
        <v/>
      </c>
      <c r="CO91" s="12" t="str">
        <f t="shared" si="149"/>
        <v/>
      </c>
      <c r="CP91" s="12" t="str">
        <f t="shared" si="150"/>
        <v/>
      </c>
      <c r="CQ91" s="12" t="str">
        <f t="shared" si="151"/>
        <v/>
      </c>
      <c r="CR91" s="12" t="str">
        <f t="shared" si="152"/>
        <v/>
      </c>
      <c r="CS91" s="12" t="str">
        <f t="shared" si="153"/>
        <v/>
      </c>
      <c r="CT91" s="12" t="str">
        <f t="shared" si="154"/>
        <v/>
      </c>
      <c r="CU91" s="12" t="str">
        <f t="shared" si="155"/>
        <v/>
      </c>
      <c r="CV91" s="12" t="str">
        <f t="shared" si="156"/>
        <v/>
      </c>
      <c r="CW91" s="12" t="str">
        <f t="shared" si="157"/>
        <v/>
      </c>
      <c r="CX91" s="12" t="str">
        <f t="shared" si="158"/>
        <v/>
      </c>
      <c r="CY91" s="12" t="str">
        <f t="shared" si="159"/>
        <v/>
      </c>
      <c r="CZ91" s="12" t="str">
        <f t="shared" si="160"/>
        <v/>
      </c>
      <c r="DA91" s="12" t="str">
        <f t="shared" si="161"/>
        <v/>
      </c>
      <c r="DB91" s="12" t="str">
        <f t="shared" si="162"/>
        <v/>
      </c>
      <c r="DC91" s="12" t="str">
        <f t="shared" si="163"/>
        <v/>
      </c>
      <c r="DD91" s="12" t="str">
        <f t="shared" si="164"/>
        <v/>
      </c>
      <c r="DE91" s="12" t="str">
        <f t="shared" si="165"/>
        <v/>
      </c>
      <c r="DF91" s="12" t="str">
        <f t="shared" si="166"/>
        <v/>
      </c>
      <c r="DG91" s="12" t="str">
        <f t="shared" si="167"/>
        <v/>
      </c>
      <c r="DH91" s="12" t="str">
        <f t="shared" si="168"/>
        <v/>
      </c>
      <c r="DI91" s="12" t="str">
        <f t="shared" si="169"/>
        <v/>
      </c>
      <c r="DJ91" s="12" t="str">
        <f t="shared" si="170"/>
        <v/>
      </c>
      <c r="DK91" s="12" t="str">
        <f t="shared" si="171"/>
        <v/>
      </c>
      <c r="DL91" s="12" t="str">
        <f t="shared" si="172"/>
        <v/>
      </c>
      <c r="DM91" s="12" t="str">
        <f t="shared" si="173"/>
        <v/>
      </c>
      <c r="DN91" s="12" t="str">
        <f t="shared" si="174"/>
        <v/>
      </c>
      <c r="DO91" s="12" t="str">
        <f t="shared" si="175"/>
        <v/>
      </c>
      <c r="DP91" s="12" t="str">
        <f t="shared" si="176"/>
        <v/>
      </c>
      <c r="DQ91" s="12" t="str">
        <f t="shared" si="177"/>
        <v/>
      </c>
      <c r="DR91" s="12" t="str">
        <f t="shared" si="178"/>
        <v/>
      </c>
      <c r="DS91" s="12" t="str">
        <f t="shared" si="179"/>
        <v/>
      </c>
      <c r="DT91" s="12" t="str">
        <f t="shared" si="180"/>
        <v/>
      </c>
      <c r="DU91" s="12" t="str">
        <f t="shared" si="181"/>
        <v/>
      </c>
      <c r="DV91" s="12" t="str">
        <f t="shared" si="182"/>
        <v/>
      </c>
      <c r="DW91" s="12" t="str">
        <f t="shared" si="183"/>
        <v/>
      </c>
      <c r="DX91" s="12" t="str">
        <f t="shared" si="184"/>
        <v/>
      </c>
      <c r="DY91" s="12" t="str">
        <f t="shared" si="185"/>
        <v/>
      </c>
      <c r="DZ91" s="12" t="str">
        <f t="shared" si="186"/>
        <v/>
      </c>
      <c r="EA91" s="12" t="str">
        <f t="shared" si="187"/>
        <v/>
      </c>
      <c r="EB91" s="12" t="str">
        <f t="shared" si="188"/>
        <v/>
      </c>
      <c r="EC91" s="12" t="str">
        <f t="shared" si="189"/>
        <v/>
      </c>
      <c r="ED91" s="12" t="str">
        <f t="shared" si="190"/>
        <v/>
      </c>
      <c r="EE91" s="12" t="str">
        <f t="shared" si="191"/>
        <v/>
      </c>
      <c r="EF91" s="12" t="str">
        <f t="shared" si="192"/>
        <v/>
      </c>
      <c r="EG91" s="12" t="str">
        <f t="shared" si="193"/>
        <v/>
      </c>
      <c r="EH91" s="12" t="str">
        <f t="shared" si="194"/>
        <v/>
      </c>
      <c r="EI91" s="12" t="str">
        <f t="shared" si="195"/>
        <v/>
      </c>
      <c r="EJ91" s="12" t="str">
        <f t="shared" si="196"/>
        <v/>
      </c>
      <c r="EK91" s="12" t="str">
        <f t="shared" si="197"/>
        <v/>
      </c>
      <c r="EL91" s="12" t="str">
        <f t="shared" si="198"/>
        <v/>
      </c>
      <c r="EM91" s="12" t="str">
        <f t="shared" si="199"/>
        <v/>
      </c>
      <c r="EN91" s="12" t="str">
        <f t="shared" si="200"/>
        <v/>
      </c>
      <c r="EO91" s="12" t="str">
        <f t="shared" si="201"/>
        <v/>
      </c>
      <c r="EP91" s="12" t="str">
        <f t="shared" si="202"/>
        <v/>
      </c>
      <c r="EQ91" s="12" t="str">
        <f t="shared" si="203"/>
        <v/>
      </c>
      <c r="ER91" s="12" t="str">
        <f t="shared" si="204"/>
        <v/>
      </c>
      <c r="ES91" s="12" t="str">
        <f t="shared" si="205"/>
        <v/>
      </c>
      <c r="ET91" s="12" t="str">
        <f t="shared" si="206"/>
        <v/>
      </c>
      <c r="EU91" s="12" t="str">
        <f t="shared" si="207"/>
        <v/>
      </c>
      <c r="EV91" s="12" t="str">
        <f t="shared" si="208"/>
        <v/>
      </c>
      <c r="EW91" s="12" t="str">
        <f t="shared" si="209"/>
        <v/>
      </c>
      <c r="EX91" s="12" t="str">
        <f t="shared" si="210"/>
        <v/>
      </c>
      <c r="EY91" s="12" t="str">
        <f t="shared" si="211"/>
        <v/>
      </c>
      <c r="EZ91" s="12" t="str">
        <f t="shared" si="212"/>
        <v/>
      </c>
      <c r="FA91" s="12" t="str">
        <f t="shared" si="213"/>
        <v/>
      </c>
      <c r="FB91" s="12" t="str">
        <f t="shared" si="214"/>
        <v/>
      </c>
      <c r="FC91" s="12" t="str">
        <f t="shared" si="215"/>
        <v/>
      </c>
      <c r="FD91" s="12" t="str">
        <f t="shared" si="216"/>
        <v/>
      </c>
      <c r="FE91" s="12" t="str">
        <f t="shared" si="217"/>
        <v/>
      </c>
      <c r="FF91" s="12" t="str">
        <f t="shared" si="218"/>
        <v/>
      </c>
      <c r="FG91" s="12" t="str">
        <f t="shared" si="219"/>
        <v/>
      </c>
      <c r="FH91" s="12" t="str">
        <f t="shared" si="220"/>
        <v/>
      </c>
      <c r="FI91" s="12" t="str">
        <f t="shared" si="221"/>
        <v/>
      </c>
      <c r="FJ91" s="12" t="str">
        <f t="shared" si="222"/>
        <v/>
      </c>
      <c r="FK91" s="12" t="str">
        <f t="shared" si="223"/>
        <v/>
      </c>
      <c r="FL91" s="12" t="str">
        <f t="shared" si="224"/>
        <v/>
      </c>
      <c r="FM91" s="12" t="str">
        <f t="shared" si="225"/>
        <v/>
      </c>
      <c r="FN91" s="12" t="str">
        <f t="shared" si="226"/>
        <v/>
      </c>
      <c r="FO91" s="12" t="str">
        <f t="shared" si="227"/>
        <v/>
      </c>
      <c r="FP91" s="12" t="str">
        <f t="shared" si="228"/>
        <v/>
      </c>
      <c r="FQ91" s="12" t="str">
        <f t="shared" si="229"/>
        <v/>
      </c>
      <c r="FR91" s="12" t="str">
        <f t="shared" si="230"/>
        <v/>
      </c>
      <c r="FS91" s="12" t="str">
        <f t="shared" si="231"/>
        <v/>
      </c>
      <c r="FT91" s="12" t="str">
        <f t="shared" si="232"/>
        <v/>
      </c>
      <c r="FU91" s="12" t="str">
        <f t="shared" si="233"/>
        <v/>
      </c>
      <c r="FV91" s="12" t="str">
        <f t="shared" si="234"/>
        <v/>
      </c>
      <c r="FW91" s="12" t="str">
        <f t="shared" si="235"/>
        <v/>
      </c>
      <c r="FX91" s="12" t="str">
        <f t="shared" si="236"/>
        <v/>
      </c>
      <c r="FY91" s="12" t="str">
        <f t="shared" si="237"/>
        <v/>
      </c>
      <c r="FZ91" s="12" t="str">
        <f t="shared" si="238"/>
        <v/>
      </c>
      <c r="GA91" s="12" t="str">
        <f t="shared" si="239"/>
        <v/>
      </c>
      <c r="GB91" s="12" t="str">
        <f t="shared" si="240"/>
        <v/>
      </c>
      <c r="GC91" s="12" t="str">
        <f t="shared" si="241"/>
        <v/>
      </c>
      <c r="GD91" s="12" t="str">
        <f t="shared" si="242"/>
        <v/>
      </c>
      <c r="GE91" s="12" t="str">
        <f t="shared" si="243"/>
        <v/>
      </c>
    </row>
    <row r="92" spans="1:187" x14ac:dyDescent="0.25">
      <c r="A92" t="str">
        <f>Data!B98</f>
        <v/>
      </c>
      <c r="B92" s="12" t="str">
        <f t="shared" si="123"/>
        <v/>
      </c>
      <c r="C92" s="12" t="str">
        <f>IFERROR(IF(Data!B98="","",VLOOKUP(B92,Data!$A$8:$DX$107,3,FALSE)),"")</f>
        <v/>
      </c>
      <c r="D92" s="12" t="str">
        <f>IFERROR(IF($A92="","",VLOOKUP($B92,Data!$A$8:$DX$107,64+D$1,FALSE)),"")</f>
        <v/>
      </c>
      <c r="E92" s="12" t="str">
        <f>IFERROR(IF($A92="","",VLOOKUP($B92,Data!$A$8:$DX$107,64+E$1,FALSE)),"")</f>
        <v/>
      </c>
      <c r="F92" s="12" t="str">
        <f>IFERROR(IF($A92="","",VLOOKUP($B92,Data!$A$8:$DX$107,64+F$1,FALSE)),"")</f>
        <v/>
      </c>
      <c r="G92" s="12" t="str">
        <f>IFERROR(IF($A92="","",VLOOKUP($B92,Data!$A$8:$DX$107,64+G$1,FALSE)),"")</f>
        <v/>
      </c>
      <c r="H92" s="12" t="str">
        <f>IFERROR(IF($A92="","",VLOOKUP($B92,Data!$A$8:$DX$107,64+H$1,FALSE)),"")</f>
        <v/>
      </c>
      <c r="I92" s="12" t="str">
        <f>IFERROR(IF($A92="","",VLOOKUP($B92,Data!$A$8:$DX$107,64+I$1,FALSE)),"")</f>
        <v/>
      </c>
      <c r="J92" s="12" t="str">
        <f>IFERROR(IF($A92="","",VLOOKUP($B92,Data!$A$8:$DX$107,64+J$1,FALSE)),"")</f>
        <v/>
      </c>
      <c r="K92" s="12" t="str">
        <f>IFERROR(IF($A92="","",VLOOKUP($B92,Data!$A$8:$DX$107,64+K$1,FALSE)),"")</f>
        <v/>
      </c>
      <c r="L92" s="12" t="str">
        <f>IFERROR(IF($A92="","",VLOOKUP($B92,Data!$A$8:$DX$107,64+L$1,FALSE)),"")</f>
        <v/>
      </c>
      <c r="M92" s="12" t="str">
        <f>IFERROR(IF($A92="","",VLOOKUP($B92,Data!$A$8:$DX$107,64+M$1,FALSE)),"")</f>
        <v/>
      </c>
      <c r="N92" s="12" t="str">
        <f>IFERROR(IF($A92="","",VLOOKUP($B92,Data!$A$8:$DX$107,64+N$1,FALSE)),"")</f>
        <v/>
      </c>
      <c r="O92" s="12" t="str">
        <f>IFERROR(IF($A92="","",VLOOKUP($B92,Data!$A$8:$DX$107,64+O$1,FALSE)),"")</f>
        <v/>
      </c>
      <c r="P92" s="12" t="str">
        <f>IFERROR(IF($A92="","",VLOOKUP($B92,Data!$A$8:$DX$107,64+P$1,FALSE)),"")</f>
        <v/>
      </c>
      <c r="Q92" s="12" t="str">
        <f>IFERROR(IF($A92="","",VLOOKUP($B92,Data!$A$8:$DX$107,64+Q$1,FALSE)),"")</f>
        <v/>
      </c>
      <c r="R92" s="12" t="str">
        <f>IFERROR(IF($A92="","",VLOOKUP($B92,Data!$A$8:$DX$107,64+R$1,FALSE)),"")</f>
        <v/>
      </c>
      <c r="S92" s="12" t="str">
        <f>IFERROR(IF($A92="","",VLOOKUP($B92,Data!$A$8:$DX$107,64+S$1,FALSE)),"")</f>
        <v/>
      </c>
      <c r="T92" s="12" t="str">
        <f>IFERROR(IF($A92="","",VLOOKUP($B92,Data!$A$8:$DX$107,64+T$1,FALSE)),"")</f>
        <v/>
      </c>
      <c r="U92" s="12" t="str">
        <f>IFERROR(IF($A92="","",VLOOKUP($B92,Data!$A$8:$DX$107,64+U$1,FALSE)),"")</f>
        <v/>
      </c>
      <c r="V92" s="12" t="str">
        <f>IFERROR(IF($A92="","",VLOOKUP($B92,Data!$A$8:$DX$107,64+V$1,FALSE)),"")</f>
        <v/>
      </c>
      <c r="W92" s="12" t="str">
        <f>IFERROR(IF($A92="","",VLOOKUP($B92,Data!$A$8:$DX$107,64+W$1,FALSE)),"")</f>
        <v/>
      </c>
      <c r="X92" s="12" t="str">
        <f>IFERROR(IF($A92="","",VLOOKUP($B92,Data!$A$8:$DX$107,64+X$1,FALSE)),"")</f>
        <v/>
      </c>
      <c r="Y92" s="12" t="str">
        <f>IFERROR(IF($A92="","",VLOOKUP($B92,Data!$A$8:$DX$107,64+Y$1,FALSE)),"")</f>
        <v/>
      </c>
      <c r="Z92" s="12" t="str">
        <f>IFERROR(IF($A92="","",VLOOKUP($B92,Data!$A$8:$DX$107,64+Z$1,FALSE)),"")</f>
        <v/>
      </c>
      <c r="AA92" s="12" t="str">
        <f>IFERROR(IF($A92="","",VLOOKUP($B92,Data!$A$8:$DX$107,64+AA$1,FALSE)),"")</f>
        <v/>
      </c>
      <c r="AB92" s="12" t="str">
        <f>IFERROR(IF($A92="","",VLOOKUP($B92,Data!$A$8:$DX$107,64+AB$1,FALSE)),"")</f>
        <v/>
      </c>
      <c r="AC92" s="12" t="str">
        <f>IFERROR(IF($A92="","",VLOOKUP($B92,Data!$A$8:$DX$107,64+AC$1,FALSE)),"")</f>
        <v/>
      </c>
      <c r="AD92" s="12" t="str">
        <f>IFERROR(IF($A92="","",VLOOKUP($B92,Data!$A$8:$DX$107,64+AD$1,FALSE)),"")</f>
        <v/>
      </c>
      <c r="AE92" s="12" t="str">
        <f>IFERROR(IF($A92="","",VLOOKUP($B92,Data!$A$8:$DX$107,64+AE$1,FALSE)),"")</f>
        <v/>
      </c>
      <c r="AF92" s="12" t="str">
        <f>IFERROR(IF($A92="","",VLOOKUP($B92,Data!$A$8:$DX$107,64+AF$1,FALSE)),"")</f>
        <v/>
      </c>
      <c r="AG92" s="12" t="str">
        <f>IFERROR(IF($A92="","",VLOOKUP($B92,Data!$A$8:$DX$107,64+AG$1,FALSE)),"")</f>
        <v/>
      </c>
      <c r="AH92" s="12" t="str">
        <f>IFERROR(IF($A92="","",VLOOKUP($B92,Data!$A$8:$DX$107,64+AH$1,FALSE)),"")</f>
        <v/>
      </c>
      <c r="AI92" s="12" t="str">
        <f>IFERROR(IF($A92="","",VLOOKUP($B92,Data!$A$8:$DX$107,64+AI$1,FALSE)),"")</f>
        <v/>
      </c>
      <c r="AJ92" s="12" t="str">
        <f>IFERROR(IF($A92="","",VLOOKUP($B92,Data!$A$8:$DX$107,64+AJ$1,FALSE)),"")</f>
        <v/>
      </c>
      <c r="AK92" s="12" t="str">
        <f>IFERROR(IF($A92="","",VLOOKUP($B92,Data!$A$8:$DX$107,64+AK$1,FALSE)),"")</f>
        <v/>
      </c>
      <c r="AL92" s="12" t="str">
        <f>IFERROR(IF($A92="","",VLOOKUP($B92,Data!$A$8:$DX$107,64+AL$1,FALSE)),"")</f>
        <v/>
      </c>
      <c r="AM92" s="12" t="str">
        <f>IFERROR(IF($A92="","",VLOOKUP($B92,Data!$A$8:$DX$107,64+AM$1,FALSE)),"")</f>
        <v/>
      </c>
      <c r="AN92" s="12" t="str">
        <f>IFERROR(IF($A92="","",VLOOKUP($B92,Data!$A$8:$DX$107,64+AN$1,FALSE)),"")</f>
        <v/>
      </c>
      <c r="AO92" s="12" t="str">
        <f>IFERROR(IF($A92="","",VLOOKUP($B92,Data!$A$8:$DX$107,64+AO$1,FALSE)),"")</f>
        <v/>
      </c>
      <c r="AP92" s="12" t="str">
        <f>IFERROR(IF($A92="","",VLOOKUP($B92,Data!$A$8:$DX$107,64+AP$1,FALSE)),"")</f>
        <v/>
      </c>
      <c r="AQ92" s="12" t="str">
        <f>IFERROR(IF($A92="","",VLOOKUP($B92,Data!$A$8:$DX$107,64+AQ$1,FALSE)),"")</f>
        <v/>
      </c>
      <c r="AR92" s="12" t="str">
        <f>IFERROR(IF($A92="","",VLOOKUP($B92,Data!$A$8:$DX$107,64+AR$1,FALSE)),"")</f>
        <v/>
      </c>
      <c r="AS92" s="12" t="str">
        <f>IFERROR(IF($A92="","",VLOOKUP($B92,Data!$A$8:$DX$107,64+AS$1,FALSE)),"")</f>
        <v/>
      </c>
      <c r="AT92" s="12" t="str">
        <f>IFERROR(IF($A92="","",VLOOKUP($B92,Data!$A$8:$DX$107,64+AT$1,FALSE)),"")</f>
        <v/>
      </c>
      <c r="AU92" s="12" t="str">
        <f>IFERROR(IF($A92="","",VLOOKUP($B92,Data!$A$8:$DX$107,64+AU$1,FALSE)),"")</f>
        <v/>
      </c>
      <c r="AV92" s="12" t="str">
        <f>IFERROR(IF($A92="","",VLOOKUP($B92,Data!$A$8:$DX$107,64+AV$1,FALSE)),"")</f>
        <v/>
      </c>
      <c r="AW92" s="12" t="str">
        <f>IFERROR(IF($A92="","",VLOOKUP($B92,Data!$A$8:$DX$107,64+AW$1,FALSE)),"")</f>
        <v/>
      </c>
      <c r="AX92" s="12" t="str">
        <f>IFERROR(IF($A92="","",VLOOKUP($B92,Data!$A$8:$DX$107,64+AX$1,FALSE)),"")</f>
        <v/>
      </c>
      <c r="AY92" s="12" t="str">
        <f>IFERROR(IF($A92="","",VLOOKUP($B92,Data!$A$8:$DX$107,64+AY$1,FALSE)),"")</f>
        <v/>
      </c>
      <c r="AZ92" s="12" t="str">
        <f>IFERROR(IF($A92="","",VLOOKUP($B92,Data!$A$8:$DX$107,64+AZ$1,FALSE)),"")</f>
        <v/>
      </c>
      <c r="BA92" s="12" t="str">
        <f>IFERROR(IF($A92="","",VLOOKUP($B92,Data!$A$8:$DX$107,64+BA$1,FALSE)),"")</f>
        <v/>
      </c>
      <c r="BB92" s="12" t="str">
        <f>IFERROR(IF($A92="","",VLOOKUP($B92,Data!$A$8:$DX$107,64+BB$1,FALSE)),"")</f>
        <v/>
      </c>
      <c r="BC92" s="12" t="str">
        <f>IFERROR(IF($A92="","",VLOOKUP($B92,Data!$A$8:$DX$107,64+BC$1,FALSE)),"")</f>
        <v/>
      </c>
      <c r="BD92" s="12" t="str">
        <f>IFERROR(IF($A92="","",VLOOKUP($B92,Data!$A$8:$DX$107,64+BD$1,FALSE)),"")</f>
        <v/>
      </c>
      <c r="BE92" s="12" t="str">
        <f>IFERROR(IF($A92="","",VLOOKUP($B92,Data!$A$8:$DX$107,64+BE$1,FALSE)),"")</f>
        <v/>
      </c>
      <c r="BF92" s="12" t="str">
        <f>IFERROR(IF($A92="","",VLOOKUP($B92,Data!$A$8:$DX$107,64+BF$1,FALSE)),"")</f>
        <v/>
      </c>
      <c r="BG92" s="12" t="str">
        <f>IFERROR(IF($A92="","",VLOOKUP($B92,Data!$A$8:$DX$107,64+BG$1,FALSE)),"")</f>
        <v/>
      </c>
      <c r="BH92" s="12" t="str">
        <f>IFERROR(IF($A92="","",VLOOKUP($B92,Data!$A$8:$DX$107,64+BH$1,FALSE)),"")</f>
        <v/>
      </c>
      <c r="BI92" s="12" t="str">
        <f>IFERROR(IF($A92="","",VLOOKUP($B92,Data!$A$8:$DX$107,64+BI$1,FALSE)),"")</f>
        <v/>
      </c>
      <c r="BJ92" s="12" t="str">
        <f>IFERROR(IF($A92="","",VLOOKUP($B92,Data!$A$8:$DX$107,64+BJ$1,FALSE)),"")</f>
        <v/>
      </c>
      <c r="BK92" s="12" t="str">
        <f>IFERROR(IF($A92="","",VLOOKUP($B92,Data!$A$8:$DX$107,64+BK$1,FALSE)),"")</f>
        <v/>
      </c>
      <c r="BL92" s="12" t="str">
        <f>IFERROR(IF($A92="","",VLOOKUP($B92,Data!$A$8:$DX$107,125,FALSE)),"")</f>
        <v/>
      </c>
      <c r="BM92" s="12" t="str">
        <f>IFERROR(IF($A92="","",VLOOKUP($B92,Data!$A$8:$DX$107,126,FALSE)),"")</f>
        <v/>
      </c>
      <c r="BN92" s="31" t="str">
        <f>IFERROR(IF($A92="","",VLOOKUP($B92,Data!$A$8:$DX$107,127,FALSE)),"")</f>
        <v/>
      </c>
      <c r="BO92" s="12" t="str">
        <f>IF(A92="","",IF(B92&lt;=Registrasi!$E$7/2,"Atas",IF(B92&gt;(Registrasi!$E$7+1)/2,"Bawah","Tengah")))</f>
        <v/>
      </c>
      <c r="BP92" s="12" t="str">
        <f t="shared" si="124"/>
        <v/>
      </c>
      <c r="BQ92" s="12" t="str">
        <f t="shared" si="125"/>
        <v/>
      </c>
      <c r="BR92" s="12" t="str">
        <f t="shared" si="126"/>
        <v/>
      </c>
      <c r="BS92" s="12" t="str">
        <f t="shared" si="127"/>
        <v/>
      </c>
      <c r="BT92" s="12" t="str">
        <f t="shared" si="128"/>
        <v/>
      </c>
      <c r="BU92" s="12" t="str">
        <f t="shared" si="129"/>
        <v/>
      </c>
      <c r="BV92" s="12" t="str">
        <f t="shared" si="130"/>
        <v/>
      </c>
      <c r="BW92" s="12" t="str">
        <f t="shared" si="131"/>
        <v/>
      </c>
      <c r="BX92" s="12" t="str">
        <f t="shared" si="132"/>
        <v/>
      </c>
      <c r="BY92" s="12" t="str">
        <f t="shared" si="133"/>
        <v/>
      </c>
      <c r="BZ92" s="12" t="str">
        <f t="shared" si="134"/>
        <v/>
      </c>
      <c r="CA92" s="12" t="str">
        <f t="shared" si="135"/>
        <v/>
      </c>
      <c r="CB92" s="12" t="str">
        <f t="shared" si="136"/>
        <v/>
      </c>
      <c r="CC92" s="12" t="str">
        <f t="shared" si="137"/>
        <v/>
      </c>
      <c r="CD92" s="12" t="str">
        <f t="shared" si="138"/>
        <v/>
      </c>
      <c r="CE92" s="12" t="str">
        <f t="shared" si="139"/>
        <v/>
      </c>
      <c r="CF92" s="12" t="str">
        <f t="shared" si="140"/>
        <v/>
      </c>
      <c r="CG92" s="12" t="str">
        <f t="shared" si="141"/>
        <v/>
      </c>
      <c r="CH92" s="12" t="str">
        <f t="shared" si="142"/>
        <v/>
      </c>
      <c r="CI92" s="12" t="str">
        <f t="shared" si="143"/>
        <v/>
      </c>
      <c r="CJ92" s="12" t="str">
        <f t="shared" si="144"/>
        <v/>
      </c>
      <c r="CK92" s="12" t="str">
        <f t="shared" si="145"/>
        <v/>
      </c>
      <c r="CL92" s="12" t="str">
        <f t="shared" si="146"/>
        <v/>
      </c>
      <c r="CM92" s="12" t="str">
        <f t="shared" si="147"/>
        <v/>
      </c>
      <c r="CN92" s="12" t="str">
        <f t="shared" si="148"/>
        <v/>
      </c>
      <c r="CO92" s="12" t="str">
        <f t="shared" si="149"/>
        <v/>
      </c>
      <c r="CP92" s="12" t="str">
        <f t="shared" si="150"/>
        <v/>
      </c>
      <c r="CQ92" s="12" t="str">
        <f t="shared" si="151"/>
        <v/>
      </c>
      <c r="CR92" s="12" t="str">
        <f t="shared" si="152"/>
        <v/>
      </c>
      <c r="CS92" s="12" t="str">
        <f t="shared" si="153"/>
        <v/>
      </c>
      <c r="CT92" s="12" t="str">
        <f t="shared" si="154"/>
        <v/>
      </c>
      <c r="CU92" s="12" t="str">
        <f t="shared" si="155"/>
        <v/>
      </c>
      <c r="CV92" s="12" t="str">
        <f t="shared" si="156"/>
        <v/>
      </c>
      <c r="CW92" s="12" t="str">
        <f t="shared" si="157"/>
        <v/>
      </c>
      <c r="CX92" s="12" t="str">
        <f t="shared" si="158"/>
        <v/>
      </c>
      <c r="CY92" s="12" t="str">
        <f t="shared" si="159"/>
        <v/>
      </c>
      <c r="CZ92" s="12" t="str">
        <f t="shared" si="160"/>
        <v/>
      </c>
      <c r="DA92" s="12" t="str">
        <f t="shared" si="161"/>
        <v/>
      </c>
      <c r="DB92" s="12" t="str">
        <f t="shared" si="162"/>
        <v/>
      </c>
      <c r="DC92" s="12" t="str">
        <f t="shared" si="163"/>
        <v/>
      </c>
      <c r="DD92" s="12" t="str">
        <f t="shared" si="164"/>
        <v/>
      </c>
      <c r="DE92" s="12" t="str">
        <f t="shared" si="165"/>
        <v/>
      </c>
      <c r="DF92" s="12" t="str">
        <f t="shared" si="166"/>
        <v/>
      </c>
      <c r="DG92" s="12" t="str">
        <f t="shared" si="167"/>
        <v/>
      </c>
      <c r="DH92" s="12" t="str">
        <f t="shared" si="168"/>
        <v/>
      </c>
      <c r="DI92" s="12" t="str">
        <f t="shared" si="169"/>
        <v/>
      </c>
      <c r="DJ92" s="12" t="str">
        <f t="shared" si="170"/>
        <v/>
      </c>
      <c r="DK92" s="12" t="str">
        <f t="shared" si="171"/>
        <v/>
      </c>
      <c r="DL92" s="12" t="str">
        <f t="shared" si="172"/>
        <v/>
      </c>
      <c r="DM92" s="12" t="str">
        <f t="shared" si="173"/>
        <v/>
      </c>
      <c r="DN92" s="12" t="str">
        <f t="shared" si="174"/>
        <v/>
      </c>
      <c r="DO92" s="12" t="str">
        <f t="shared" si="175"/>
        <v/>
      </c>
      <c r="DP92" s="12" t="str">
        <f t="shared" si="176"/>
        <v/>
      </c>
      <c r="DQ92" s="12" t="str">
        <f t="shared" si="177"/>
        <v/>
      </c>
      <c r="DR92" s="12" t="str">
        <f t="shared" si="178"/>
        <v/>
      </c>
      <c r="DS92" s="12" t="str">
        <f t="shared" si="179"/>
        <v/>
      </c>
      <c r="DT92" s="12" t="str">
        <f t="shared" si="180"/>
        <v/>
      </c>
      <c r="DU92" s="12" t="str">
        <f t="shared" si="181"/>
        <v/>
      </c>
      <c r="DV92" s="12" t="str">
        <f t="shared" si="182"/>
        <v/>
      </c>
      <c r="DW92" s="12" t="str">
        <f t="shared" si="183"/>
        <v/>
      </c>
      <c r="DX92" s="12" t="str">
        <f t="shared" si="184"/>
        <v/>
      </c>
      <c r="DY92" s="12" t="str">
        <f t="shared" si="185"/>
        <v/>
      </c>
      <c r="DZ92" s="12" t="str">
        <f t="shared" si="186"/>
        <v/>
      </c>
      <c r="EA92" s="12" t="str">
        <f t="shared" si="187"/>
        <v/>
      </c>
      <c r="EB92" s="12" t="str">
        <f t="shared" si="188"/>
        <v/>
      </c>
      <c r="EC92" s="12" t="str">
        <f t="shared" si="189"/>
        <v/>
      </c>
      <c r="ED92" s="12" t="str">
        <f t="shared" si="190"/>
        <v/>
      </c>
      <c r="EE92" s="12" t="str">
        <f t="shared" si="191"/>
        <v/>
      </c>
      <c r="EF92" s="12" t="str">
        <f t="shared" si="192"/>
        <v/>
      </c>
      <c r="EG92" s="12" t="str">
        <f t="shared" si="193"/>
        <v/>
      </c>
      <c r="EH92" s="12" t="str">
        <f t="shared" si="194"/>
        <v/>
      </c>
      <c r="EI92" s="12" t="str">
        <f t="shared" si="195"/>
        <v/>
      </c>
      <c r="EJ92" s="12" t="str">
        <f t="shared" si="196"/>
        <v/>
      </c>
      <c r="EK92" s="12" t="str">
        <f t="shared" si="197"/>
        <v/>
      </c>
      <c r="EL92" s="12" t="str">
        <f t="shared" si="198"/>
        <v/>
      </c>
      <c r="EM92" s="12" t="str">
        <f t="shared" si="199"/>
        <v/>
      </c>
      <c r="EN92" s="12" t="str">
        <f t="shared" si="200"/>
        <v/>
      </c>
      <c r="EO92" s="12" t="str">
        <f t="shared" si="201"/>
        <v/>
      </c>
      <c r="EP92" s="12" t="str">
        <f t="shared" si="202"/>
        <v/>
      </c>
      <c r="EQ92" s="12" t="str">
        <f t="shared" si="203"/>
        <v/>
      </c>
      <c r="ER92" s="12" t="str">
        <f t="shared" si="204"/>
        <v/>
      </c>
      <c r="ES92" s="12" t="str">
        <f t="shared" si="205"/>
        <v/>
      </c>
      <c r="ET92" s="12" t="str">
        <f t="shared" si="206"/>
        <v/>
      </c>
      <c r="EU92" s="12" t="str">
        <f t="shared" si="207"/>
        <v/>
      </c>
      <c r="EV92" s="12" t="str">
        <f t="shared" si="208"/>
        <v/>
      </c>
      <c r="EW92" s="12" t="str">
        <f t="shared" si="209"/>
        <v/>
      </c>
      <c r="EX92" s="12" t="str">
        <f t="shared" si="210"/>
        <v/>
      </c>
      <c r="EY92" s="12" t="str">
        <f t="shared" si="211"/>
        <v/>
      </c>
      <c r="EZ92" s="12" t="str">
        <f t="shared" si="212"/>
        <v/>
      </c>
      <c r="FA92" s="12" t="str">
        <f t="shared" si="213"/>
        <v/>
      </c>
      <c r="FB92" s="12" t="str">
        <f t="shared" si="214"/>
        <v/>
      </c>
      <c r="FC92" s="12" t="str">
        <f t="shared" si="215"/>
        <v/>
      </c>
      <c r="FD92" s="12" t="str">
        <f t="shared" si="216"/>
        <v/>
      </c>
      <c r="FE92" s="12" t="str">
        <f t="shared" si="217"/>
        <v/>
      </c>
      <c r="FF92" s="12" t="str">
        <f t="shared" si="218"/>
        <v/>
      </c>
      <c r="FG92" s="12" t="str">
        <f t="shared" si="219"/>
        <v/>
      </c>
      <c r="FH92" s="12" t="str">
        <f t="shared" si="220"/>
        <v/>
      </c>
      <c r="FI92" s="12" t="str">
        <f t="shared" si="221"/>
        <v/>
      </c>
      <c r="FJ92" s="12" t="str">
        <f t="shared" si="222"/>
        <v/>
      </c>
      <c r="FK92" s="12" t="str">
        <f t="shared" si="223"/>
        <v/>
      </c>
      <c r="FL92" s="12" t="str">
        <f t="shared" si="224"/>
        <v/>
      </c>
      <c r="FM92" s="12" t="str">
        <f t="shared" si="225"/>
        <v/>
      </c>
      <c r="FN92" s="12" t="str">
        <f t="shared" si="226"/>
        <v/>
      </c>
      <c r="FO92" s="12" t="str">
        <f t="shared" si="227"/>
        <v/>
      </c>
      <c r="FP92" s="12" t="str">
        <f t="shared" si="228"/>
        <v/>
      </c>
      <c r="FQ92" s="12" t="str">
        <f t="shared" si="229"/>
        <v/>
      </c>
      <c r="FR92" s="12" t="str">
        <f t="shared" si="230"/>
        <v/>
      </c>
      <c r="FS92" s="12" t="str">
        <f t="shared" si="231"/>
        <v/>
      </c>
      <c r="FT92" s="12" t="str">
        <f t="shared" si="232"/>
        <v/>
      </c>
      <c r="FU92" s="12" t="str">
        <f t="shared" si="233"/>
        <v/>
      </c>
      <c r="FV92" s="12" t="str">
        <f t="shared" si="234"/>
        <v/>
      </c>
      <c r="FW92" s="12" t="str">
        <f t="shared" si="235"/>
        <v/>
      </c>
      <c r="FX92" s="12" t="str">
        <f t="shared" si="236"/>
        <v/>
      </c>
      <c r="FY92" s="12" t="str">
        <f t="shared" si="237"/>
        <v/>
      </c>
      <c r="FZ92" s="12" t="str">
        <f t="shared" si="238"/>
        <v/>
      </c>
      <c r="GA92" s="12" t="str">
        <f t="shared" si="239"/>
        <v/>
      </c>
      <c r="GB92" s="12" t="str">
        <f t="shared" si="240"/>
        <v/>
      </c>
      <c r="GC92" s="12" t="str">
        <f t="shared" si="241"/>
        <v/>
      </c>
      <c r="GD92" s="12" t="str">
        <f t="shared" si="242"/>
        <v/>
      </c>
      <c r="GE92" s="12" t="str">
        <f t="shared" si="243"/>
        <v/>
      </c>
    </row>
    <row r="93" spans="1:187" x14ac:dyDescent="0.25">
      <c r="A93" t="str">
        <f>Data!B99</f>
        <v/>
      </c>
      <c r="B93" s="12" t="str">
        <f t="shared" si="123"/>
        <v/>
      </c>
      <c r="C93" s="12" t="str">
        <f>IFERROR(IF(Data!B99="","",VLOOKUP(B93,Data!$A$8:$DX$107,3,FALSE)),"")</f>
        <v/>
      </c>
      <c r="D93" s="12" t="str">
        <f>IFERROR(IF($A93="","",VLOOKUP($B93,Data!$A$8:$DX$107,64+D$1,FALSE)),"")</f>
        <v/>
      </c>
      <c r="E93" s="12" t="str">
        <f>IFERROR(IF($A93="","",VLOOKUP($B93,Data!$A$8:$DX$107,64+E$1,FALSE)),"")</f>
        <v/>
      </c>
      <c r="F93" s="12" t="str">
        <f>IFERROR(IF($A93="","",VLOOKUP($B93,Data!$A$8:$DX$107,64+F$1,FALSE)),"")</f>
        <v/>
      </c>
      <c r="G93" s="12" t="str">
        <f>IFERROR(IF($A93="","",VLOOKUP($B93,Data!$A$8:$DX$107,64+G$1,FALSE)),"")</f>
        <v/>
      </c>
      <c r="H93" s="12" t="str">
        <f>IFERROR(IF($A93="","",VLOOKUP($B93,Data!$A$8:$DX$107,64+H$1,FALSE)),"")</f>
        <v/>
      </c>
      <c r="I93" s="12" t="str">
        <f>IFERROR(IF($A93="","",VLOOKUP($B93,Data!$A$8:$DX$107,64+I$1,FALSE)),"")</f>
        <v/>
      </c>
      <c r="J93" s="12" t="str">
        <f>IFERROR(IF($A93="","",VLOOKUP($B93,Data!$A$8:$DX$107,64+J$1,FALSE)),"")</f>
        <v/>
      </c>
      <c r="K93" s="12" t="str">
        <f>IFERROR(IF($A93="","",VLOOKUP($B93,Data!$A$8:$DX$107,64+K$1,FALSE)),"")</f>
        <v/>
      </c>
      <c r="L93" s="12" t="str">
        <f>IFERROR(IF($A93="","",VLOOKUP($B93,Data!$A$8:$DX$107,64+L$1,FALSE)),"")</f>
        <v/>
      </c>
      <c r="M93" s="12" t="str">
        <f>IFERROR(IF($A93="","",VLOOKUP($B93,Data!$A$8:$DX$107,64+M$1,FALSE)),"")</f>
        <v/>
      </c>
      <c r="N93" s="12" t="str">
        <f>IFERROR(IF($A93="","",VLOOKUP($B93,Data!$A$8:$DX$107,64+N$1,FALSE)),"")</f>
        <v/>
      </c>
      <c r="O93" s="12" t="str">
        <f>IFERROR(IF($A93="","",VLOOKUP($B93,Data!$A$8:$DX$107,64+O$1,FALSE)),"")</f>
        <v/>
      </c>
      <c r="P93" s="12" t="str">
        <f>IFERROR(IF($A93="","",VLOOKUP($B93,Data!$A$8:$DX$107,64+P$1,FALSE)),"")</f>
        <v/>
      </c>
      <c r="Q93" s="12" t="str">
        <f>IFERROR(IF($A93="","",VLOOKUP($B93,Data!$A$8:$DX$107,64+Q$1,FALSE)),"")</f>
        <v/>
      </c>
      <c r="R93" s="12" t="str">
        <f>IFERROR(IF($A93="","",VLOOKUP($B93,Data!$A$8:$DX$107,64+R$1,FALSE)),"")</f>
        <v/>
      </c>
      <c r="S93" s="12" t="str">
        <f>IFERROR(IF($A93="","",VLOOKUP($B93,Data!$A$8:$DX$107,64+S$1,FALSE)),"")</f>
        <v/>
      </c>
      <c r="T93" s="12" t="str">
        <f>IFERROR(IF($A93="","",VLOOKUP($B93,Data!$A$8:$DX$107,64+T$1,FALSE)),"")</f>
        <v/>
      </c>
      <c r="U93" s="12" t="str">
        <f>IFERROR(IF($A93="","",VLOOKUP($B93,Data!$A$8:$DX$107,64+U$1,FALSE)),"")</f>
        <v/>
      </c>
      <c r="V93" s="12" t="str">
        <f>IFERROR(IF($A93="","",VLOOKUP($B93,Data!$A$8:$DX$107,64+V$1,FALSE)),"")</f>
        <v/>
      </c>
      <c r="W93" s="12" t="str">
        <f>IFERROR(IF($A93="","",VLOOKUP($B93,Data!$A$8:$DX$107,64+W$1,FALSE)),"")</f>
        <v/>
      </c>
      <c r="X93" s="12" t="str">
        <f>IFERROR(IF($A93="","",VLOOKUP($B93,Data!$A$8:$DX$107,64+X$1,FALSE)),"")</f>
        <v/>
      </c>
      <c r="Y93" s="12" t="str">
        <f>IFERROR(IF($A93="","",VLOOKUP($B93,Data!$A$8:$DX$107,64+Y$1,FALSE)),"")</f>
        <v/>
      </c>
      <c r="Z93" s="12" t="str">
        <f>IFERROR(IF($A93="","",VLOOKUP($B93,Data!$A$8:$DX$107,64+Z$1,FALSE)),"")</f>
        <v/>
      </c>
      <c r="AA93" s="12" t="str">
        <f>IFERROR(IF($A93="","",VLOOKUP($B93,Data!$A$8:$DX$107,64+AA$1,FALSE)),"")</f>
        <v/>
      </c>
      <c r="AB93" s="12" t="str">
        <f>IFERROR(IF($A93="","",VLOOKUP($B93,Data!$A$8:$DX$107,64+AB$1,FALSE)),"")</f>
        <v/>
      </c>
      <c r="AC93" s="12" t="str">
        <f>IFERROR(IF($A93="","",VLOOKUP($B93,Data!$A$8:$DX$107,64+AC$1,FALSE)),"")</f>
        <v/>
      </c>
      <c r="AD93" s="12" t="str">
        <f>IFERROR(IF($A93="","",VLOOKUP($B93,Data!$A$8:$DX$107,64+AD$1,FALSE)),"")</f>
        <v/>
      </c>
      <c r="AE93" s="12" t="str">
        <f>IFERROR(IF($A93="","",VLOOKUP($B93,Data!$A$8:$DX$107,64+AE$1,FALSE)),"")</f>
        <v/>
      </c>
      <c r="AF93" s="12" t="str">
        <f>IFERROR(IF($A93="","",VLOOKUP($B93,Data!$A$8:$DX$107,64+AF$1,FALSE)),"")</f>
        <v/>
      </c>
      <c r="AG93" s="12" t="str">
        <f>IFERROR(IF($A93="","",VLOOKUP($B93,Data!$A$8:$DX$107,64+AG$1,FALSE)),"")</f>
        <v/>
      </c>
      <c r="AH93" s="12" t="str">
        <f>IFERROR(IF($A93="","",VLOOKUP($B93,Data!$A$8:$DX$107,64+AH$1,FALSE)),"")</f>
        <v/>
      </c>
      <c r="AI93" s="12" t="str">
        <f>IFERROR(IF($A93="","",VLOOKUP($B93,Data!$A$8:$DX$107,64+AI$1,FALSE)),"")</f>
        <v/>
      </c>
      <c r="AJ93" s="12" t="str">
        <f>IFERROR(IF($A93="","",VLOOKUP($B93,Data!$A$8:$DX$107,64+AJ$1,FALSE)),"")</f>
        <v/>
      </c>
      <c r="AK93" s="12" t="str">
        <f>IFERROR(IF($A93="","",VLOOKUP($B93,Data!$A$8:$DX$107,64+AK$1,FALSE)),"")</f>
        <v/>
      </c>
      <c r="AL93" s="12" t="str">
        <f>IFERROR(IF($A93="","",VLOOKUP($B93,Data!$A$8:$DX$107,64+AL$1,FALSE)),"")</f>
        <v/>
      </c>
      <c r="AM93" s="12" t="str">
        <f>IFERROR(IF($A93="","",VLOOKUP($B93,Data!$A$8:$DX$107,64+AM$1,FALSE)),"")</f>
        <v/>
      </c>
      <c r="AN93" s="12" t="str">
        <f>IFERROR(IF($A93="","",VLOOKUP($B93,Data!$A$8:$DX$107,64+AN$1,FALSE)),"")</f>
        <v/>
      </c>
      <c r="AO93" s="12" t="str">
        <f>IFERROR(IF($A93="","",VLOOKUP($B93,Data!$A$8:$DX$107,64+AO$1,FALSE)),"")</f>
        <v/>
      </c>
      <c r="AP93" s="12" t="str">
        <f>IFERROR(IF($A93="","",VLOOKUP($B93,Data!$A$8:$DX$107,64+AP$1,FALSE)),"")</f>
        <v/>
      </c>
      <c r="AQ93" s="12" t="str">
        <f>IFERROR(IF($A93="","",VLOOKUP($B93,Data!$A$8:$DX$107,64+AQ$1,FALSE)),"")</f>
        <v/>
      </c>
      <c r="AR93" s="12" t="str">
        <f>IFERROR(IF($A93="","",VLOOKUP($B93,Data!$A$8:$DX$107,64+AR$1,FALSE)),"")</f>
        <v/>
      </c>
      <c r="AS93" s="12" t="str">
        <f>IFERROR(IF($A93="","",VLOOKUP($B93,Data!$A$8:$DX$107,64+AS$1,FALSE)),"")</f>
        <v/>
      </c>
      <c r="AT93" s="12" t="str">
        <f>IFERROR(IF($A93="","",VLOOKUP($B93,Data!$A$8:$DX$107,64+AT$1,FALSE)),"")</f>
        <v/>
      </c>
      <c r="AU93" s="12" t="str">
        <f>IFERROR(IF($A93="","",VLOOKUP($B93,Data!$A$8:$DX$107,64+AU$1,FALSE)),"")</f>
        <v/>
      </c>
      <c r="AV93" s="12" t="str">
        <f>IFERROR(IF($A93="","",VLOOKUP($B93,Data!$A$8:$DX$107,64+AV$1,FALSE)),"")</f>
        <v/>
      </c>
      <c r="AW93" s="12" t="str">
        <f>IFERROR(IF($A93="","",VLOOKUP($B93,Data!$A$8:$DX$107,64+AW$1,FALSE)),"")</f>
        <v/>
      </c>
      <c r="AX93" s="12" t="str">
        <f>IFERROR(IF($A93="","",VLOOKUP($B93,Data!$A$8:$DX$107,64+AX$1,FALSE)),"")</f>
        <v/>
      </c>
      <c r="AY93" s="12" t="str">
        <f>IFERROR(IF($A93="","",VLOOKUP($B93,Data!$A$8:$DX$107,64+AY$1,FALSE)),"")</f>
        <v/>
      </c>
      <c r="AZ93" s="12" t="str">
        <f>IFERROR(IF($A93="","",VLOOKUP($B93,Data!$A$8:$DX$107,64+AZ$1,FALSE)),"")</f>
        <v/>
      </c>
      <c r="BA93" s="12" t="str">
        <f>IFERROR(IF($A93="","",VLOOKUP($B93,Data!$A$8:$DX$107,64+BA$1,FALSE)),"")</f>
        <v/>
      </c>
      <c r="BB93" s="12" t="str">
        <f>IFERROR(IF($A93="","",VLOOKUP($B93,Data!$A$8:$DX$107,64+BB$1,FALSE)),"")</f>
        <v/>
      </c>
      <c r="BC93" s="12" t="str">
        <f>IFERROR(IF($A93="","",VLOOKUP($B93,Data!$A$8:$DX$107,64+BC$1,FALSE)),"")</f>
        <v/>
      </c>
      <c r="BD93" s="12" t="str">
        <f>IFERROR(IF($A93="","",VLOOKUP($B93,Data!$A$8:$DX$107,64+BD$1,FALSE)),"")</f>
        <v/>
      </c>
      <c r="BE93" s="12" t="str">
        <f>IFERROR(IF($A93="","",VLOOKUP($B93,Data!$A$8:$DX$107,64+BE$1,FALSE)),"")</f>
        <v/>
      </c>
      <c r="BF93" s="12" t="str">
        <f>IFERROR(IF($A93="","",VLOOKUP($B93,Data!$A$8:$DX$107,64+BF$1,FALSE)),"")</f>
        <v/>
      </c>
      <c r="BG93" s="12" t="str">
        <f>IFERROR(IF($A93="","",VLOOKUP($B93,Data!$A$8:$DX$107,64+BG$1,FALSE)),"")</f>
        <v/>
      </c>
      <c r="BH93" s="12" t="str">
        <f>IFERROR(IF($A93="","",VLOOKUP($B93,Data!$A$8:$DX$107,64+BH$1,FALSE)),"")</f>
        <v/>
      </c>
      <c r="BI93" s="12" t="str">
        <f>IFERROR(IF($A93="","",VLOOKUP($B93,Data!$A$8:$DX$107,64+BI$1,FALSE)),"")</f>
        <v/>
      </c>
      <c r="BJ93" s="12" t="str">
        <f>IFERROR(IF($A93="","",VLOOKUP($B93,Data!$A$8:$DX$107,64+BJ$1,FALSE)),"")</f>
        <v/>
      </c>
      <c r="BK93" s="12" t="str">
        <f>IFERROR(IF($A93="","",VLOOKUP($B93,Data!$A$8:$DX$107,64+BK$1,FALSE)),"")</f>
        <v/>
      </c>
      <c r="BL93" s="12" t="str">
        <f>IFERROR(IF($A93="","",VLOOKUP($B93,Data!$A$8:$DX$107,125,FALSE)),"")</f>
        <v/>
      </c>
      <c r="BM93" s="12" t="str">
        <f>IFERROR(IF($A93="","",VLOOKUP($B93,Data!$A$8:$DX$107,126,FALSE)),"")</f>
        <v/>
      </c>
      <c r="BN93" s="31" t="str">
        <f>IFERROR(IF($A93="","",VLOOKUP($B93,Data!$A$8:$DX$107,127,FALSE)),"")</f>
        <v/>
      </c>
      <c r="BO93" s="12" t="str">
        <f>IF(A93="","",IF(B93&lt;=Registrasi!$E$7/2,"Atas",IF(B93&gt;(Registrasi!$E$7+1)/2,"Bawah","Tengah")))</f>
        <v/>
      </c>
      <c r="BP93" s="12" t="str">
        <f t="shared" si="124"/>
        <v/>
      </c>
      <c r="BQ93" s="12" t="str">
        <f t="shared" si="125"/>
        <v/>
      </c>
      <c r="BR93" s="12" t="str">
        <f t="shared" si="126"/>
        <v/>
      </c>
      <c r="BS93" s="12" t="str">
        <f t="shared" si="127"/>
        <v/>
      </c>
      <c r="BT93" s="12" t="str">
        <f t="shared" si="128"/>
        <v/>
      </c>
      <c r="BU93" s="12" t="str">
        <f t="shared" si="129"/>
        <v/>
      </c>
      <c r="BV93" s="12" t="str">
        <f t="shared" si="130"/>
        <v/>
      </c>
      <c r="BW93" s="12" t="str">
        <f t="shared" si="131"/>
        <v/>
      </c>
      <c r="BX93" s="12" t="str">
        <f t="shared" si="132"/>
        <v/>
      </c>
      <c r="BY93" s="12" t="str">
        <f t="shared" si="133"/>
        <v/>
      </c>
      <c r="BZ93" s="12" t="str">
        <f t="shared" si="134"/>
        <v/>
      </c>
      <c r="CA93" s="12" t="str">
        <f t="shared" si="135"/>
        <v/>
      </c>
      <c r="CB93" s="12" t="str">
        <f t="shared" si="136"/>
        <v/>
      </c>
      <c r="CC93" s="12" t="str">
        <f t="shared" si="137"/>
        <v/>
      </c>
      <c r="CD93" s="12" t="str">
        <f t="shared" si="138"/>
        <v/>
      </c>
      <c r="CE93" s="12" t="str">
        <f t="shared" si="139"/>
        <v/>
      </c>
      <c r="CF93" s="12" t="str">
        <f t="shared" si="140"/>
        <v/>
      </c>
      <c r="CG93" s="12" t="str">
        <f t="shared" si="141"/>
        <v/>
      </c>
      <c r="CH93" s="12" t="str">
        <f t="shared" si="142"/>
        <v/>
      </c>
      <c r="CI93" s="12" t="str">
        <f t="shared" si="143"/>
        <v/>
      </c>
      <c r="CJ93" s="12" t="str">
        <f t="shared" si="144"/>
        <v/>
      </c>
      <c r="CK93" s="12" t="str">
        <f t="shared" si="145"/>
        <v/>
      </c>
      <c r="CL93" s="12" t="str">
        <f t="shared" si="146"/>
        <v/>
      </c>
      <c r="CM93" s="12" t="str">
        <f t="shared" si="147"/>
        <v/>
      </c>
      <c r="CN93" s="12" t="str">
        <f t="shared" si="148"/>
        <v/>
      </c>
      <c r="CO93" s="12" t="str">
        <f t="shared" si="149"/>
        <v/>
      </c>
      <c r="CP93" s="12" t="str">
        <f t="shared" si="150"/>
        <v/>
      </c>
      <c r="CQ93" s="12" t="str">
        <f t="shared" si="151"/>
        <v/>
      </c>
      <c r="CR93" s="12" t="str">
        <f t="shared" si="152"/>
        <v/>
      </c>
      <c r="CS93" s="12" t="str">
        <f t="shared" si="153"/>
        <v/>
      </c>
      <c r="CT93" s="12" t="str">
        <f t="shared" si="154"/>
        <v/>
      </c>
      <c r="CU93" s="12" t="str">
        <f t="shared" si="155"/>
        <v/>
      </c>
      <c r="CV93" s="12" t="str">
        <f t="shared" si="156"/>
        <v/>
      </c>
      <c r="CW93" s="12" t="str">
        <f t="shared" si="157"/>
        <v/>
      </c>
      <c r="CX93" s="12" t="str">
        <f t="shared" si="158"/>
        <v/>
      </c>
      <c r="CY93" s="12" t="str">
        <f t="shared" si="159"/>
        <v/>
      </c>
      <c r="CZ93" s="12" t="str">
        <f t="shared" si="160"/>
        <v/>
      </c>
      <c r="DA93" s="12" t="str">
        <f t="shared" si="161"/>
        <v/>
      </c>
      <c r="DB93" s="12" t="str">
        <f t="shared" si="162"/>
        <v/>
      </c>
      <c r="DC93" s="12" t="str">
        <f t="shared" si="163"/>
        <v/>
      </c>
      <c r="DD93" s="12" t="str">
        <f t="shared" si="164"/>
        <v/>
      </c>
      <c r="DE93" s="12" t="str">
        <f t="shared" si="165"/>
        <v/>
      </c>
      <c r="DF93" s="12" t="str">
        <f t="shared" si="166"/>
        <v/>
      </c>
      <c r="DG93" s="12" t="str">
        <f t="shared" si="167"/>
        <v/>
      </c>
      <c r="DH93" s="12" t="str">
        <f t="shared" si="168"/>
        <v/>
      </c>
      <c r="DI93" s="12" t="str">
        <f t="shared" si="169"/>
        <v/>
      </c>
      <c r="DJ93" s="12" t="str">
        <f t="shared" si="170"/>
        <v/>
      </c>
      <c r="DK93" s="12" t="str">
        <f t="shared" si="171"/>
        <v/>
      </c>
      <c r="DL93" s="12" t="str">
        <f t="shared" si="172"/>
        <v/>
      </c>
      <c r="DM93" s="12" t="str">
        <f t="shared" si="173"/>
        <v/>
      </c>
      <c r="DN93" s="12" t="str">
        <f t="shared" si="174"/>
        <v/>
      </c>
      <c r="DO93" s="12" t="str">
        <f t="shared" si="175"/>
        <v/>
      </c>
      <c r="DP93" s="12" t="str">
        <f t="shared" si="176"/>
        <v/>
      </c>
      <c r="DQ93" s="12" t="str">
        <f t="shared" si="177"/>
        <v/>
      </c>
      <c r="DR93" s="12" t="str">
        <f t="shared" si="178"/>
        <v/>
      </c>
      <c r="DS93" s="12" t="str">
        <f t="shared" si="179"/>
        <v/>
      </c>
      <c r="DT93" s="12" t="str">
        <f t="shared" si="180"/>
        <v/>
      </c>
      <c r="DU93" s="12" t="str">
        <f t="shared" si="181"/>
        <v/>
      </c>
      <c r="DV93" s="12" t="str">
        <f t="shared" si="182"/>
        <v/>
      </c>
      <c r="DW93" s="12" t="str">
        <f t="shared" si="183"/>
        <v/>
      </c>
      <c r="DX93" s="12" t="str">
        <f t="shared" si="184"/>
        <v/>
      </c>
      <c r="DY93" s="12" t="str">
        <f t="shared" si="185"/>
        <v/>
      </c>
      <c r="DZ93" s="12" t="str">
        <f t="shared" si="186"/>
        <v/>
      </c>
      <c r="EA93" s="12" t="str">
        <f t="shared" si="187"/>
        <v/>
      </c>
      <c r="EB93" s="12" t="str">
        <f t="shared" si="188"/>
        <v/>
      </c>
      <c r="EC93" s="12" t="str">
        <f t="shared" si="189"/>
        <v/>
      </c>
      <c r="ED93" s="12" t="str">
        <f t="shared" si="190"/>
        <v/>
      </c>
      <c r="EE93" s="12" t="str">
        <f t="shared" si="191"/>
        <v/>
      </c>
      <c r="EF93" s="12" t="str">
        <f t="shared" si="192"/>
        <v/>
      </c>
      <c r="EG93" s="12" t="str">
        <f t="shared" si="193"/>
        <v/>
      </c>
      <c r="EH93" s="12" t="str">
        <f t="shared" si="194"/>
        <v/>
      </c>
      <c r="EI93" s="12" t="str">
        <f t="shared" si="195"/>
        <v/>
      </c>
      <c r="EJ93" s="12" t="str">
        <f t="shared" si="196"/>
        <v/>
      </c>
      <c r="EK93" s="12" t="str">
        <f t="shared" si="197"/>
        <v/>
      </c>
      <c r="EL93" s="12" t="str">
        <f t="shared" si="198"/>
        <v/>
      </c>
      <c r="EM93" s="12" t="str">
        <f t="shared" si="199"/>
        <v/>
      </c>
      <c r="EN93" s="12" t="str">
        <f t="shared" si="200"/>
        <v/>
      </c>
      <c r="EO93" s="12" t="str">
        <f t="shared" si="201"/>
        <v/>
      </c>
      <c r="EP93" s="12" t="str">
        <f t="shared" si="202"/>
        <v/>
      </c>
      <c r="EQ93" s="12" t="str">
        <f t="shared" si="203"/>
        <v/>
      </c>
      <c r="ER93" s="12" t="str">
        <f t="shared" si="204"/>
        <v/>
      </c>
      <c r="ES93" s="12" t="str">
        <f t="shared" si="205"/>
        <v/>
      </c>
      <c r="ET93" s="12" t="str">
        <f t="shared" si="206"/>
        <v/>
      </c>
      <c r="EU93" s="12" t="str">
        <f t="shared" si="207"/>
        <v/>
      </c>
      <c r="EV93" s="12" t="str">
        <f t="shared" si="208"/>
        <v/>
      </c>
      <c r="EW93" s="12" t="str">
        <f t="shared" si="209"/>
        <v/>
      </c>
      <c r="EX93" s="12" t="str">
        <f t="shared" si="210"/>
        <v/>
      </c>
      <c r="EY93" s="12" t="str">
        <f t="shared" si="211"/>
        <v/>
      </c>
      <c r="EZ93" s="12" t="str">
        <f t="shared" si="212"/>
        <v/>
      </c>
      <c r="FA93" s="12" t="str">
        <f t="shared" si="213"/>
        <v/>
      </c>
      <c r="FB93" s="12" t="str">
        <f t="shared" si="214"/>
        <v/>
      </c>
      <c r="FC93" s="12" t="str">
        <f t="shared" si="215"/>
        <v/>
      </c>
      <c r="FD93" s="12" t="str">
        <f t="shared" si="216"/>
        <v/>
      </c>
      <c r="FE93" s="12" t="str">
        <f t="shared" si="217"/>
        <v/>
      </c>
      <c r="FF93" s="12" t="str">
        <f t="shared" si="218"/>
        <v/>
      </c>
      <c r="FG93" s="12" t="str">
        <f t="shared" si="219"/>
        <v/>
      </c>
      <c r="FH93" s="12" t="str">
        <f t="shared" si="220"/>
        <v/>
      </c>
      <c r="FI93" s="12" t="str">
        <f t="shared" si="221"/>
        <v/>
      </c>
      <c r="FJ93" s="12" t="str">
        <f t="shared" si="222"/>
        <v/>
      </c>
      <c r="FK93" s="12" t="str">
        <f t="shared" si="223"/>
        <v/>
      </c>
      <c r="FL93" s="12" t="str">
        <f t="shared" si="224"/>
        <v/>
      </c>
      <c r="FM93" s="12" t="str">
        <f t="shared" si="225"/>
        <v/>
      </c>
      <c r="FN93" s="12" t="str">
        <f t="shared" si="226"/>
        <v/>
      </c>
      <c r="FO93" s="12" t="str">
        <f t="shared" si="227"/>
        <v/>
      </c>
      <c r="FP93" s="12" t="str">
        <f t="shared" si="228"/>
        <v/>
      </c>
      <c r="FQ93" s="12" t="str">
        <f t="shared" si="229"/>
        <v/>
      </c>
      <c r="FR93" s="12" t="str">
        <f t="shared" si="230"/>
        <v/>
      </c>
      <c r="FS93" s="12" t="str">
        <f t="shared" si="231"/>
        <v/>
      </c>
      <c r="FT93" s="12" t="str">
        <f t="shared" si="232"/>
        <v/>
      </c>
      <c r="FU93" s="12" t="str">
        <f t="shared" si="233"/>
        <v/>
      </c>
      <c r="FV93" s="12" t="str">
        <f t="shared" si="234"/>
        <v/>
      </c>
      <c r="FW93" s="12" t="str">
        <f t="shared" si="235"/>
        <v/>
      </c>
      <c r="FX93" s="12" t="str">
        <f t="shared" si="236"/>
        <v/>
      </c>
      <c r="FY93" s="12" t="str">
        <f t="shared" si="237"/>
        <v/>
      </c>
      <c r="FZ93" s="12" t="str">
        <f t="shared" si="238"/>
        <v/>
      </c>
      <c r="GA93" s="12" t="str">
        <f t="shared" si="239"/>
        <v/>
      </c>
      <c r="GB93" s="12" t="str">
        <f t="shared" si="240"/>
        <v/>
      </c>
      <c r="GC93" s="12" t="str">
        <f t="shared" si="241"/>
        <v/>
      </c>
      <c r="GD93" s="12" t="str">
        <f t="shared" si="242"/>
        <v/>
      </c>
      <c r="GE93" s="12" t="str">
        <f t="shared" si="243"/>
        <v/>
      </c>
    </row>
    <row r="94" spans="1:187" x14ac:dyDescent="0.25">
      <c r="A94" t="str">
        <f>Data!B100</f>
        <v/>
      </c>
      <c r="B94" s="12" t="str">
        <f t="shared" si="123"/>
        <v/>
      </c>
      <c r="C94" s="12" t="str">
        <f>IFERROR(IF(Data!B100="","",VLOOKUP(B94,Data!$A$8:$DX$107,3,FALSE)),"")</f>
        <v/>
      </c>
      <c r="D94" s="12" t="str">
        <f>IFERROR(IF($A94="","",VLOOKUP($B94,Data!$A$8:$DX$107,64+D$1,FALSE)),"")</f>
        <v/>
      </c>
      <c r="E94" s="12" t="str">
        <f>IFERROR(IF($A94="","",VLOOKUP($B94,Data!$A$8:$DX$107,64+E$1,FALSE)),"")</f>
        <v/>
      </c>
      <c r="F94" s="12" t="str">
        <f>IFERROR(IF($A94="","",VLOOKUP($B94,Data!$A$8:$DX$107,64+F$1,FALSE)),"")</f>
        <v/>
      </c>
      <c r="G94" s="12" t="str">
        <f>IFERROR(IF($A94="","",VLOOKUP($B94,Data!$A$8:$DX$107,64+G$1,FALSE)),"")</f>
        <v/>
      </c>
      <c r="H94" s="12" t="str">
        <f>IFERROR(IF($A94="","",VLOOKUP($B94,Data!$A$8:$DX$107,64+H$1,FALSE)),"")</f>
        <v/>
      </c>
      <c r="I94" s="12" t="str">
        <f>IFERROR(IF($A94="","",VLOOKUP($B94,Data!$A$8:$DX$107,64+I$1,FALSE)),"")</f>
        <v/>
      </c>
      <c r="J94" s="12" t="str">
        <f>IFERROR(IF($A94="","",VLOOKUP($B94,Data!$A$8:$DX$107,64+J$1,FALSE)),"")</f>
        <v/>
      </c>
      <c r="K94" s="12" t="str">
        <f>IFERROR(IF($A94="","",VLOOKUP($B94,Data!$A$8:$DX$107,64+K$1,FALSE)),"")</f>
        <v/>
      </c>
      <c r="L94" s="12" t="str">
        <f>IFERROR(IF($A94="","",VLOOKUP($B94,Data!$A$8:$DX$107,64+L$1,FALSE)),"")</f>
        <v/>
      </c>
      <c r="M94" s="12" t="str">
        <f>IFERROR(IF($A94="","",VLOOKUP($B94,Data!$A$8:$DX$107,64+M$1,FALSE)),"")</f>
        <v/>
      </c>
      <c r="N94" s="12" t="str">
        <f>IFERROR(IF($A94="","",VLOOKUP($B94,Data!$A$8:$DX$107,64+N$1,FALSE)),"")</f>
        <v/>
      </c>
      <c r="O94" s="12" t="str">
        <f>IFERROR(IF($A94="","",VLOOKUP($B94,Data!$A$8:$DX$107,64+O$1,FALSE)),"")</f>
        <v/>
      </c>
      <c r="P94" s="12" t="str">
        <f>IFERROR(IF($A94="","",VLOOKUP($B94,Data!$A$8:$DX$107,64+P$1,FALSE)),"")</f>
        <v/>
      </c>
      <c r="Q94" s="12" t="str">
        <f>IFERROR(IF($A94="","",VLOOKUP($B94,Data!$A$8:$DX$107,64+Q$1,FALSE)),"")</f>
        <v/>
      </c>
      <c r="R94" s="12" t="str">
        <f>IFERROR(IF($A94="","",VLOOKUP($B94,Data!$A$8:$DX$107,64+R$1,FALSE)),"")</f>
        <v/>
      </c>
      <c r="S94" s="12" t="str">
        <f>IFERROR(IF($A94="","",VLOOKUP($B94,Data!$A$8:$DX$107,64+S$1,FALSE)),"")</f>
        <v/>
      </c>
      <c r="T94" s="12" t="str">
        <f>IFERROR(IF($A94="","",VLOOKUP($B94,Data!$A$8:$DX$107,64+T$1,FALSE)),"")</f>
        <v/>
      </c>
      <c r="U94" s="12" t="str">
        <f>IFERROR(IF($A94="","",VLOOKUP($B94,Data!$A$8:$DX$107,64+U$1,FALSE)),"")</f>
        <v/>
      </c>
      <c r="V94" s="12" t="str">
        <f>IFERROR(IF($A94="","",VLOOKUP($B94,Data!$A$8:$DX$107,64+V$1,FALSE)),"")</f>
        <v/>
      </c>
      <c r="W94" s="12" t="str">
        <f>IFERROR(IF($A94="","",VLOOKUP($B94,Data!$A$8:$DX$107,64+W$1,FALSE)),"")</f>
        <v/>
      </c>
      <c r="X94" s="12" t="str">
        <f>IFERROR(IF($A94="","",VLOOKUP($B94,Data!$A$8:$DX$107,64+X$1,FALSE)),"")</f>
        <v/>
      </c>
      <c r="Y94" s="12" t="str">
        <f>IFERROR(IF($A94="","",VLOOKUP($B94,Data!$A$8:$DX$107,64+Y$1,FALSE)),"")</f>
        <v/>
      </c>
      <c r="Z94" s="12" t="str">
        <f>IFERROR(IF($A94="","",VLOOKUP($B94,Data!$A$8:$DX$107,64+Z$1,FALSE)),"")</f>
        <v/>
      </c>
      <c r="AA94" s="12" t="str">
        <f>IFERROR(IF($A94="","",VLOOKUP($B94,Data!$A$8:$DX$107,64+AA$1,FALSE)),"")</f>
        <v/>
      </c>
      <c r="AB94" s="12" t="str">
        <f>IFERROR(IF($A94="","",VLOOKUP($B94,Data!$A$8:$DX$107,64+AB$1,FALSE)),"")</f>
        <v/>
      </c>
      <c r="AC94" s="12" t="str">
        <f>IFERROR(IF($A94="","",VLOOKUP($B94,Data!$A$8:$DX$107,64+AC$1,FALSE)),"")</f>
        <v/>
      </c>
      <c r="AD94" s="12" t="str">
        <f>IFERROR(IF($A94="","",VLOOKUP($B94,Data!$A$8:$DX$107,64+AD$1,FALSE)),"")</f>
        <v/>
      </c>
      <c r="AE94" s="12" t="str">
        <f>IFERROR(IF($A94="","",VLOOKUP($B94,Data!$A$8:$DX$107,64+AE$1,FALSE)),"")</f>
        <v/>
      </c>
      <c r="AF94" s="12" t="str">
        <f>IFERROR(IF($A94="","",VLOOKUP($B94,Data!$A$8:$DX$107,64+AF$1,FALSE)),"")</f>
        <v/>
      </c>
      <c r="AG94" s="12" t="str">
        <f>IFERROR(IF($A94="","",VLOOKUP($B94,Data!$A$8:$DX$107,64+AG$1,FALSE)),"")</f>
        <v/>
      </c>
      <c r="AH94" s="12" t="str">
        <f>IFERROR(IF($A94="","",VLOOKUP($B94,Data!$A$8:$DX$107,64+AH$1,FALSE)),"")</f>
        <v/>
      </c>
      <c r="AI94" s="12" t="str">
        <f>IFERROR(IF($A94="","",VLOOKUP($B94,Data!$A$8:$DX$107,64+AI$1,FALSE)),"")</f>
        <v/>
      </c>
      <c r="AJ94" s="12" t="str">
        <f>IFERROR(IF($A94="","",VLOOKUP($B94,Data!$A$8:$DX$107,64+AJ$1,FALSE)),"")</f>
        <v/>
      </c>
      <c r="AK94" s="12" t="str">
        <f>IFERROR(IF($A94="","",VLOOKUP($B94,Data!$A$8:$DX$107,64+AK$1,FALSE)),"")</f>
        <v/>
      </c>
      <c r="AL94" s="12" t="str">
        <f>IFERROR(IF($A94="","",VLOOKUP($B94,Data!$A$8:$DX$107,64+AL$1,FALSE)),"")</f>
        <v/>
      </c>
      <c r="AM94" s="12" t="str">
        <f>IFERROR(IF($A94="","",VLOOKUP($B94,Data!$A$8:$DX$107,64+AM$1,FALSE)),"")</f>
        <v/>
      </c>
      <c r="AN94" s="12" t="str">
        <f>IFERROR(IF($A94="","",VLOOKUP($B94,Data!$A$8:$DX$107,64+AN$1,FALSE)),"")</f>
        <v/>
      </c>
      <c r="AO94" s="12" t="str">
        <f>IFERROR(IF($A94="","",VLOOKUP($B94,Data!$A$8:$DX$107,64+AO$1,FALSE)),"")</f>
        <v/>
      </c>
      <c r="AP94" s="12" t="str">
        <f>IFERROR(IF($A94="","",VLOOKUP($B94,Data!$A$8:$DX$107,64+AP$1,FALSE)),"")</f>
        <v/>
      </c>
      <c r="AQ94" s="12" t="str">
        <f>IFERROR(IF($A94="","",VLOOKUP($B94,Data!$A$8:$DX$107,64+AQ$1,FALSE)),"")</f>
        <v/>
      </c>
      <c r="AR94" s="12" t="str">
        <f>IFERROR(IF($A94="","",VLOOKUP($B94,Data!$A$8:$DX$107,64+AR$1,FALSE)),"")</f>
        <v/>
      </c>
      <c r="AS94" s="12" t="str">
        <f>IFERROR(IF($A94="","",VLOOKUP($B94,Data!$A$8:$DX$107,64+AS$1,FALSE)),"")</f>
        <v/>
      </c>
      <c r="AT94" s="12" t="str">
        <f>IFERROR(IF($A94="","",VLOOKUP($B94,Data!$A$8:$DX$107,64+AT$1,FALSE)),"")</f>
        <v/>
      </c>
      <c r="AU94" s="12" t="str">
        <f>IFERROR(IF($A94="","",VLOOKUP($B94,Data!$A$8:$DX$107,64+AU$1,FALSE)),"")</f>
        <v/>
      </c>
      <c r="AV94" s="12" t="str">
        <f>IFERROR(IF($A94="","",VLOOKUP($B94,Data!$A$8:$DX$107,64+AV$1,FALSE)),"")</f>
        <v/>
      </c>
      <c r="AW94" s="12" t="str">
        <f>IFERROR(IF($A94="","",VLOOKUP($B94,Data!$A$8:$DX$107,64+AW$1,FALSE)),"")</f>
        <v/>
      </c>
      <c r="AX94" s="12" t="str">
        <f>IFERROR(IF($A94="","",VLOOKUP($B94,Data!$A$8:$DX$107,64+AX$1,FALSE)),"")</f>
        <v/>
      </c>
      <c r="AY94" s="12" t="str">
        <f>IFERROR(IF($A94="","",VLOOKUP($B94,Data!$A$8:$DX$107,64+AY$1,FALSE)),"")</f>
        <v/>
      </c>
      <c r="AZ94" s="12" t="str">
        <f>IFERROR(IF($A94="","",VLOOKUP($B94,Data!$A$8:$DX$107,64+AZ$1,FALSE)),"")</f>
        <v/>
      </c>
      <c r="BA94" s="12" t="str">
        <f>IFERROR(IF($A94="","",VLOOKUP($B94,Data!$A$8:$DX$107,64+BA$1,FALSE)),"")</f>
        <v/>
      </c>
      <c r="BB94" s="12" t="str">
        <f>IFERROR(IF($A94="","",VLOOKUP($B94,Data!$A$8:$DX$107,64+BB$1,FALSE)),"")</f>
        <v/>
      </c>
      <c r="BC94" s="12" t="str">
        <f>IFERROR(IF($A94="","",VLOOKUP($B94,Data!$A$8:$DX$107,64+BC$1,FALSE)),"")</f>
        <v/>
      </c>
      <c r="BD94" s="12" t="str">
        <f>IFERROR(IF($A94="","",VLOOKUP($B94,Data!$A$8:$DX$107,64+BD$1,FALSE)),"")</f>
        <v/>
      </c>
      <c r="BE94" s="12" t="str">
        <f>IFERROR(IF($A94="","",VLOOKUP($B94,Data!$A$8:$DX$107,64+BE$1,FALSE)),"")</f>
        <v/>
      </c>
      <c r="BF94" s="12" t="str">
        <f>IFERROR(IF($A94="","",VLOOKUP($B94,Data!$A$8:$DX$107,64+BF$1,FALSE)),"")</f>
        <v/>
      </c>
      <c r="BG94" s="12" t="str">
        <f>IFERROR(IF($A94="","",VLOOKUP($B94,Data!$A$8:$DX$107,64+BG$1,FALSE)),"")</f>
        <v/>
      </c>
      <c r="BH94" s="12" t="str">
        <f>IFERROR(IF($A94="","",VLOOKUP($B94,Data!$A$8:$DX$107,64+BH$1,FALSE)),"")</f>
        <v/>
      </c>
      <c r="BI94" s="12" t="str">
        <f>IFERROR(IF($A94="","",VLOOKUP($B94,Data!$A$8:$DX$107,64+BI$1,FALSE)),"")</f>
        <v/>
      </c>
      <c r="BJ94" s="12" t="str">
        <f>IFERROR(IF($A94="","",VLOOKUP($B94,Data!$A$8:$DX$107,64+BJ$1,FALSE)),"")</f>
        <v/>
      </c>
      <c r="BK94" s="12" t="str">
        <f>IFERROR(IF($A94="","",VLOOKUP($B94,Data!$A$8:$DX$107,64+BK$1,FALSE)),"")</f>
        <v/>
      </c>
      <c r="BL94" s="12" t="str">
        <f>IFERROR(IF($A94="","",VLOOKUP($B94,Data!$A$8:$DX$107,125,FALSE)),"")</f>
        <v/>
      </c>
      <c r="BM94" s="12" t="str">
        <f>IFERROR(IF($A94="","",VLOOKUP($B94,Data!$A$8:$DX$107,126,FALSE)),"")</f>
        <v/>
      </c>
      <c r="BN94" s="31" t="str">
        <f>IFERROR(IF($A94="","",VLOOKUP($B94,Data!$A$8:$DX$107,127,FALSE)),"")</f>
        <v/>
      </c>
      <c r="BO94" s="12" t="str">
        <f>IF(A94="","",IF(B94&lt;=Registrasi!$E$7/2,"Atas",IF(B94&gt;(Registrasi!$E$7+1)/2,"Bawah","Tengah")))</f>
        <v/>
      </c>
      <c r="BP94" s="12" t="str">
        <f t="shared" si="124"/>
        <v/>
      </c>
      <c r="BQ94" s="12" t="str">
        <f t="shared" si="125"/>
        <v/>
      </c>
      <c r="BR94" s="12" t="str">
        <f t="shared" si="126"/>
        <v/>
      </c>
      <c r="BS94" s="12" t="str">
        <f t="shared" si="127"/>
        <v/>
      </c>
      <c r="BT94" s="12" t="str">
        <f t="shared" si="128"/>
        <v/>
      </c>
      <c r="BU94" s="12" t="str">
        <f t="shared" si="129"/>
        <v/>
      </c>
      <c r="BV94" s="12" t="str">
        <f t="shared" si="130"/>
        <v/>
      </c>
      <c r="BW94" s="12" t="str">
        <f t="shared" si="131"/>
        <v/>
      </c>
      <c r="BX94" s="12" t="str">
        <f t="shared" si="132"/>
        <v/>
      </c>
      <c r="BY94" s="12" t="str">
        <f t="shared" si="133"/>
        <v/>
      </c>
      <c r="BZ94" s="12" t="str">
        <f t="shared" si="134"/>
        <v/>
      </c>
      <c r="CA94" s="12" t="str">
        <f t="shared" si="135"/>
        <v/>
      </c>
      <c r="CB94" s="12" t="str">
        <f t="shared" si="136"/>
        <v/>
      </c>
      <c r="CC94" s="12" t="str">
        <f t="shared" si="137"/>
        <v/>
      </c>
      <c r="CD94" s="12" t="str">
        <f t="shared" si="138"/>
        <v/>
      </c>
      <c r="CE94" s="12" t="str">
        <f t="shared" si="139"/>
        <v/>
      </c>
      <c r="CF94" s="12" t="str">
        <f t="shared" si="140"/>
        <v/>
      </c>
      <c r="CG94" s="12" t="str">
        <f t="shared" si="141"/>
        <v/>
      </c>
      <c r="CH94" s="12" t="str">
        <f t="shared" si="142"/>
        <v/>
      </c>
      <c r="CI94" s="12" t="str">
        <f t="shared" si="143"/>
        <v/>
      </c>
      <c r="CJ94" s="12" t="str">
        <f t="shared" si="144"/>
        <v/>
      </c>
      <c r="CK94" s="12" t="str">
        <f t="shared" si="145"/>
        <v/>
      </c>
      <c r="CL94" s="12" t="str">
        <f t="shared" si="146"/>
        <v/>
      </c>
      <c r="CM94" s="12" t="str">
        <f t="shared" si="147"/>
        <v/>
      </c>
      <c r="CN94" s="12" t="str">
        <f t="shared" si="148"/>
        <v/>
      </c>
      <c r="CO94" s="12" t="str">
        <f t="shared" si="149"/>
        <v/>
      </c>
      <c r="CP94" s="12" t="str">
        <f t="shared" si="150"/>
        <v/>
      </c>
      <c r="CQ94" s="12" t="str">
        <f t="shared" si="151"/>
        <v/>
      </c>
      <c r="CR94" s="12" t="str">
        <f t="shared" si="152"/>
        <v/>
      </c>
      <c r="CS94" s="12" t="str">
        <f t="shared" si="153"/>
        <v/>
      </c>
      <c r="CT94" s="12" t="str">
        <f t="shared" si="154"/>
        <v/>
      </c>
      <c r="CU94" s="12" t="str">
        <f t="shared" si="155"/>
        <v/>
      </c>
      <c r="CV94" s="12" t="str">
        <f t="shared" si="156"/>
        <v/>
      </c>
      <c r="CW94" s="12" t="str">
        <f t="shared" si="157"/>
        <v/>
      </c>
      <c r="CX94" s="12" t="str">
        <f t="shared" si="158"/>
        <v/>
      </c>
      <c r="CY94" s="12" t="str">
        <f t="shared" si="159"/>
        <v/>
      </c>
      <c r="CZ94" s="12" t="str">
        <f t="shared" si="160"/>
        <v/>
      </c>
      <c r="DA94" s="12" t="str">
        <f t="shared" si="161"/>
        <v/>
      </c>
      <c r="DB94" s="12" t="str">
        <f t="shared" si="162"/>
        <v/>
      </c>
      <c r="DC94" s="12" t="str">
        <f t="shared" si="163"/>
        <v/>
      </c>
      <c r="DD94" s="12" t="str">
        <f t="shared" si="164"/>
        <v/>
      </c>
      <c r="DE94" s="12" t="str">
        <f t="shared" si="165"/>
        <v/>
      </c>
      <c r="DF94" s="12" t="str">
        <f t="shared" si="166"/>
        <v/>
      </c>
      <c r="DG94" s="12" t="str">
        <f t="shared" si="167"/>
        <v/>
      </c>
      <c r="DH94" s="12" t="str">
        <f t="shared" si="168"/>
        <v/>
      </c>
      <c r="DI94" s="12" t="str">
        <f t="shared" si="169"/>
        <v/>
      </c>
      <c r="DJ94" s="12" t="str">
        <f t="shared" si="170"/>
        <v/>
      </c>
      <c r="DK94" s="12" t="str">
        <f t="shared" si="171"/>
        <v/>
      </c>
      <c r="DL94" s="12" t="str">
        <f t="shared" si="172"/>
        <v/>
      </c>
      <c r="DM94" s="12" t="str">
        <f t="shared" si="173"/>
        <v/>
      </c>
      <c r="DN94" s="12" t="str">
        <f t="shared" si="174"/>
        <v/>
      </c>
      <c r="DO94" s="12" t="str">
        <f t="shared" si="175"/>
        <v/>
      </c>
      <c r="DP94" s="12" t="str">
        <f t="shared" si="176"/>
        <v/>
      </c>
      <c r="DQ94" s="12" t="str">
        <f t="shared" si="177"/>
        <v/>
      </c>
      <c r="DR94" s="12" t="str">
        <f t="shared" si="178"/>
        <v/>
      </c>
      <c r="DS94" s="12" t="str">
        <f t="shared" si="179"/>
        <v/>
      </c>
      <c r="DT94" s="12" t="str">
        <f t="shared" si="180"/>
        <v/>
      </c>
      <c r="DU94" s="12" t="str">
        <f t="shared" si="181"/>
        <v/>
      </c>
      <c r="DV94" s="12" t="str">
        <f t="shared" si="182"/>
        <v/>
      </c>
      <c r="DW94" s="12" t="str">
        <f t="shared" si="183"/>
        <v/>
      </c>
      <c r="DX94" s="12" t="str">
        <f t="shared" si="184"/>
        <v/>
      </c>
      <c r="DY94" s="12" t="str">
        <f t="shared" si="185"/>
        <v/>
      </c>
      <c r="DZ94" s="12" t="str">
        <f t="shared" si="186"/>
        <v/>
      </c>
      <c r="EA94" s="12" t="str">
        <f t="shared" si="187"/>
        <v/>
      </c>
      <c r="EB94" s="12" t="str">
        <f t="shared" si="188"/>
        <v/>
      </c>
      <c r="EC94" s="12" t="str">
        <f t="shared" si="189"/>
        <v/>
      </c>
      <c r="ED94" s="12" t="str">
        <f t="shared" si="190"/>
        <v/>
      </c>
      <c r="EE94" s="12" t="str">
        <f t="shared" si="191"/>
        <v/>
      </c>
      <c r="EF94" s="12" t="str">
        <f t="shared" si="192"/>
        <v/>
      </c>
      <c r="EG94" s="12" t="str">
        <f t="shared" si="193"/>
        <v/>
      </c>
      <c r="EH94" s="12" t="str">
        <f t="shared" si="194"/>
        <v/>
      </c>
      <c r="EI94" s="12" t="str">
        <f t="shared" si="195"/>
        <v/>
      </c>
      <c r="EJ94" s="12" t="str">
        <f t="shared" si="196"/>
        <v/>
      </c>
      <c r="EK94" s="12" t="str">
        <f t="shared" si="197"/>
        <v/>
      </c>
      <c r="EL94" s="12" t="str">
        <f t="shared" si="198"/>
        <v/>
      </c>
      <c r="EM94" s="12" t="str">
        <f t="shared" si="199"/>
        <v/>
      </c>
      <c r="EN94" s="12" t="str">
        <f t="shared" si="200"/>
        <v/>
      </c>
      <c r="EO94" s="12" t="str">
        <f t="shared" si="201"/>
        <v/>
      </c>
      <c r="EP94" s="12" t="str">
        <f t="shared" si="202"/>
        <v/>
      </c>
      <c r="EQ94" s="12" t="str">
        <f t="shared" si="203"/>
        <v/>
      </c>
      <c r="ER94" s="12" t="str">
        <f t="shared" si="204"/>
        <v/>
      </c>
      <c r="ES94" s="12" t="str">
        <f t="shared" si="205"/>
        <v/>
      </c>
      <c r="ET94" s="12" t="str">
        <f t="shared" si="206"/>
        <v/>
      </c>
      <c r="EU94" s="12" t="str">
        <f t="shared" si="207"/>
        <v/>
      </c>
      <c r="EV94" s="12" t="str">
        <f t="shared" si="208"/>
        <v/>
      </c>
      <c r="EW94" s="12" t="str">
        <f t="shared" si="209"/>
        <v/>
      </c>
      <c r="EX94" s="12" t="str">
        <f t="shared" si="210"/>
        <v/>
      </c>
      <c r="EY94" s="12" t="str">
        <f t="shared" si="211"/>
        <v/>
      </c>
      <c r="EZ94" s="12" t="str">
        <f t="shared" si="212"/>
        <v/>
      </c>
      <c r="FA94" s="12" t="str">
        <f t="shared" si="213"/>
        <v/>
      </c>
      <c r="FB94" s="12" t="str">
        <f t="shared" si="214"/>
        <v/>
      </c>
      <c r="FC94" s="12" t="str">
        <f t="shared" si="215"/>
        <v/>
      </c>
      <c r="FD94" s="12" t="str">
        <f t="shared" si="216"/>
        <v/>
      </c>
      <c r="FE94" s="12" t="str">
        <f t="shared" si="217"/>
        <v/>
      </c>
      <c r="FF94" s="12" t="str">
        <f t="shared" si="218"/>
        <v/>
      </c>
      <c r="FG94" s="12" t="str">
        <f t="shared" si="219"/>
        <v/>
      </c>
      <c r="FH94" s="12" t="str">
        <f t="shared" si="220"/>
        <v/>
      </c>
      <c r="FI94" s="12" t="str">
        <f t="shared" si="221"/>
        <v/>
      </c>
      <c r="FJ94" s="12" t="str">
        <f t="shared" si="222"/>
        <v/>
      </c>
      <c r="FK94" s="12" t="str">
        <f t="shared" si="223"/>
        <v/>
      </c>
      <c r="FL94" s="12" t="str">
        <f t="shared" si="224"/>
        <v/>
      </c>
      <c r="FM94" s="12" t="str">
        <f t="shared" si="225"/>
        <v/>
      </c>
      <c r="FN94" s="12" t="str">
        <f t="shared" si="226"/>
        <v/>
      </c>
      <c r="FO94" s="12" t="str">
        <f t="shared" si="227"/>
        <v/>
      </c>
      <c r="FP94" s="12" t="str">
        <f t="shared" si="228"/>
        <v/>
      </c>
      <c r="FQ94" s="12" t="str">
        <f t="shared" si="229"/>
        <v/>
      </c>
      <c r="FR94" s="12" t="str">
        <f t="shared" si="230"/>
        <v/>
      </c>
      <c r="FS94" s="12" t="str">
        <f t="shared" si="231"/>
        <v/>
      </c>
      <c r="FT94" s="12" t="str">
        <f t="shared" si="232"/>
        <v/>
      </c>
      <c r="FU94" s="12" t="str">
        <f t="shared" si="233"/>
        <v/>
      </c>
      <c r="FV94" s="12" t="str">
        <f t="shared" si="234"/>
        <v/>
      </c>
      <c r="FW94" s="12" t="str">
        <f t="shared" si="235"/>
        <v/>
      </c>
      <c r="FX94" s="12" t="str">
        <f t="shared" si="236"/>
        <v/>
      </c>
      <c r="FY94" s="12" t="str">
        <f t="shared" si="237"/>
        <v/>
      </c>
      <c r="FZ94" s="12" t="str">
        <f t="shared" si="238"/>
        <v/>
      </c>
      <c r="GA94" s="12" t="str">
        <f t="shared" si="239"/>
        <v/>
      </c>
      <c r="GB94" s="12" t="str">
        <f t="shared" si="240"/>
        <v/>
      </c>
      <c r="GC94" s="12" t="str">
        <f t="shared" si="241"/>
        <v/>
      </c>
      <c r="GD94" s="12" t="str">
        <f t="shared" si="242"/>
        <v/>
      </c>
      <c r="GE94" s="12" t="str">
        <f t="shared" si="243"/>
        <v/>
      </c>
    </row>
    <row r="95" spans="1:187" x14ac:dyDescent="0.25">
      <c r="A95" t="str">
        <f>Data!B101</f>
        <v/>
      </c>
      <c r="B95" s="12" t="str">
        <f t="shared" si="123"/>
        <v/>
      </c>
      <c r="C95" s="12" t="str">
        <f>IFERROR(IF(Data!B101="","",VLOOKUP(B95,Data!$A$8:$DX$107,3,FALSE)),"")</f>
        <v/>
      </c>
      <c r="D95" s="12" t="str">
        <f>IFERROR(IF($A95="","",VLOOKUP($B95,Data!$A$8:$DX$107,64+D$1,FALSE)),"")</f>
        <v/>
      </c>
      <c r="E95" s="12" t="str">
        <f>IFERROR(IF($A95="","",VLOOKUP($B95,Data!$A$8:$DX$107,64+E$1,FALSE)),"")</f>
        <v/>
      </c>
      <c r="F95" s="12" t="str">
        <f>IFERROR(IF($A95="","",VLOOKUP($B95,Data!$A$8:$DX$107,64+F$1,FALSE)),"")</f>
        <v/>
      </c>
      <c r="G95" s="12" t="str">
        <f>IFERROR(IF($A95="","",VLOOKUP($B95,Data!$A$8:$DX$107,64+G$1,FALSE)),"")</f>
        <v/>
      </c>
      <c r="H95" s="12" t="str">
        <f>IFERROR(IF($A95="","",VLOOKUP($B95,Data!$A$8:$DX$107,64+H$1,FALSE)),"")</f>
        <v/>
      </c>
      <c r="I95" s="12" t="str">
        <f>IFERROR(IF($A95="","",VLOOKUP($B95,Data!$A$8:$DX$107,64+I$1,FALSE)),"")</f>
        <v/>
      </c>
      <c r="J95" s="12" t="str">
        <f>IFERROR(IF($A95="","",VLOOKUP($B95,Data!$A$8:$DX$107,64+J$1,FALSE)),"")</f>
        <v/>
      </c>
      <c r="K95" s="12" t="str">
        <f>IFERROR(IF($A95="","",VLOOKUP($B95,Data!$A$8:$DX$107,64+K$1,FALSE)),"")</f>
        <v/>
      </c>
      <c r="L95" s="12" t="str">
        <f>IFERROR(IF($A95="","",VLOOKUP($B95,Data!$A$8:$DX$107,64+L$1,FALSE)),"")</f>
        <v/>
      </c>
      <c r="M95" s="12" t="str">
        <f>IFERROR(IF($A95="","",VLOOKUP($B95,Data!$A$8:$DX$107,64+M$1,FALSE)),"")</f>
        <v/>
      </c>
      <c r="N95" s="12" t="str">
        <f>IFERROR(IF($A95="","",VLOOKUP($B95,Data!$A$8:$DX$107,64+N$1,FALSE)),"")</f>
        <v/>
      </c>
      <c r="O95" s="12" t="str">
        <f>IFERROR(IF($A95="","",VLOOKUP($B95,Data!$A$8:$DX$107,64+O$1,FALSE)),"")</f>
        <v/>
      </c>
      <c r="P95" s="12" t="str">
        <f>IFERROR(IF($A95="","",VLOOKUP($B95,Data!$A$8:$DX$107,64+P$1,FALSE)),"")</f>
        <v/>
      </c>
      <c r="Q95" s="12" t="str">
        <f>IFERROR(IF($A95="","",VLOOKUP($B95,Data!$A$8:$DX$107,64+Q$1,FALSE)),"")</f>
        <v/>
      </c>
      <c r="R95" s="12" t="str">
        <f>IFERROR(IF($A95="","",VLOOKUP($B95,Data!$A$8:$DX$107,64+R$1,FALSE)),"")</f>
        <v/>
      </c>
      <c r="S95" s="12" t="str">
        <f>IFERROR(IF($A95="","",VLOOKUP($B95,Data!$A$8:$DX$107,64+S$1,FALSE)),"")</f>
        <v/>
      </c>
      <c r="T95" s="12" t="str">
        <f>IFERROR(IF($A95="","",VLOOKUP($B95,Data!$A$8:$DX$107,64+T$1,FALSE)),"")</f>
        <v/>
      </c>
      <c r="U95" s="12" t="str">
        <f>IFERROR(IF($A95="","",VLOOKUP($B95,Data!$A$8:$DX$107,64+U$1,FALSE)),"")</f>
        <v/>
      </c>
      <c r="V95" s="12" t="str">
        <f>IFERROR(IF($A95="","",VLOOKUP($B95,Data!$A$8:$DX$107,64+V$1,FALSE)),"")</f>
        <v/>
      </c>
      <c r="W95" s="12" t="str">
        <f>IFERROR(IF($A95="","",VLOOKUP($B95,Data!$A$8:$DX$107,64+W$1,FALSE)),"")</f>
        <v/>
      </c>
      <c r="X95" s="12" t="str">
        <f>IFERROR(IF($A95="","",VLOOKUP($B95,Data!$A$8:$DX$107,64+X$1,FALSE)),"")</f>
        <v/>
      </c>
      <c r="Y95" s="12" t="str">
        <f>IFERROR(IF($A95="","",VLOOKUP($B95,Data!$A$8:$DX$107,64+Y$1,FALSE)),"")</f>
        <v/>
      </c>
      <c r="Z95" s="12" t="str">
        <f>IFERROR(IF($A95="","",VLOOKUP($B95,Data!$A$8:$DX$107,64+Z$1,FALSE)),"")</f>
        <v/>
      </c>
      <c r="AA95" s="12" t="str">
        <f>IFERROR(IF($A95="","",VLOOKUP($B95,Data!$A$8:$DX$107,64+AA$1,FALSE)),"")</f>
        <v/>
      </c>
      <c r="AB95" s="12" t="str">
        <f>IFERROR(IF($A95="","",VLOOKUP($B95,Data!$A$8:$DX$107,64+AB$1,FALSE)),"")</f>
        <v/>
      </c>
      <c r="AC95" s="12" t="str">
        <f>IFERROR(IF($A95="","",VLOOKUP($B95,Data!$A$8:$DX$107,64+AC$1,FALSE)),"")</f>
        <v/>
      </c>
      <c r="AD95" s="12" t="str">
        <f>IFERROR(IF($A95="","",VLOOKUP($B95,Data!$A$8:$DX$107,64+AD$1,FALSE)),"")</f>
        <v/>
      </c>
      <c r="AE95" s="12" t="str">
        <f>IFERROR(IF($A95="","",VLOOKUP($B95,Data!$A$8:$DX$107,64+AE$1,FALSE)),"")</f>
        <v/>
      </c>
      <c r="AF95" s="12" t="str">
        <f>IFERROR(IF($A95="","",VLOOKUP($B95,Data!$A$8:$DX$107,64+AF$1,FALSE)),"")</f>
        <v/>
      </c>
      <c r="AG95" s="12" t="str">
        <f>IFERROR(IF($A95="","",VLOOKUP($B95,Data!$A$8:$DX$107,64+AG$1,FALSE)),"")</f>
        <v/>
      </c>
      <c r="AH95" s="12" t="str">
        <f>IFERROR(IF($A95="","",VLOOKUP($B95,Data!$A$8:$DX$107,64+AH$1,FALSE)),"")</f>
        <v/>
      </c>
      <c r="AI95" s="12" t="str">
        <f>IFERROR(IF($A95="","",VLOOKUP($B95,Data!$A$8:$DX$107,64+AI$1,FALSE)),"")</f>
        <v/>
      </c>
      <c r="AJ95" s="12" t="str">
        <f>IFERROR(IF($A95="","",VLOOKUP($B95,Data!$A$8:$DX$107,64+AJ$1,FALSE)),"")</f>
        <v/>
      </c>
      <c r="AK95" s="12" t="str">
        <f>IFERROR(IF($A95="","",VLOOKUP($B95,Data!$A$8:$DX$107,64+AK$1,FALSE)),"")</f>
        <v/>
      </c>
      <c r="AL95" s="12" t="str">
        <f>IFERROR(IF($A95="","",VLOOKUP($B95,Data!$A$8:$DX$107,64+AL$1,FALSE)),"")</f>
        <v/>
      </c>
      <c r="AM95" s="12" t="str">
        <f>IFERROR(IF($A95="","",VLOOKUP($B95,Data!$A$8:$DX$107,64+AM$1,FALSE)),"")</f>
        <v/>
      </c>
      <c r="AN95" s="12" t="str">
        <f>IFERROR(IF($A95="","",VLOOKUP($B95,Data!$A$8:$DX$107,64+AN$1,FALSE)),"")</f>
        <v/>
      </c>
      <c r="AO95" s="12" t="str">
        <f>IFERROR(IF($A95="","",VLOOKUP($B95,Data!$A$8:$DX$107,64+AO$1,FALSE)),"")</f>
        <v/>
      </c>
      <c r="AP95" s="12" t="str">
        <f>IFERROR(IF($A95="","",VLOOKUP($B95,Data!$A$8:$DX$107,64+AP$1,FALSE)),"")</f>
        <v/>
      </c>
      <c r="AQ95" s="12" t="str">
        <f>IFERROR(IF($A95="","",VLOOKUP($B95,Data!$A$8:$DX$107,64+AQ$1,FALSE)),"")</f>
        <v/>
      </c>
      <c r="AR95" s="12" t="str">
        <f>IFERROR(IF($A95="","",VLOOKUP($B95,Data!$A$8:$DX$107,64+AR$1,FALSE)),"")</f>
        <v/>
      </c>
      <c r="AS95" s="12" t="str">
        <f>IFERROR(IF($A95="","",VLOOKUP($B95,Data!$A$8:$DX$107,64+AS$1,FALSE)),"")</f>
        <v/>
      </c>
      <c r="AT95" s="12" t="str">
        <f>IFERROR(IF($A95="","",VLOOKUP($B95,Data!$A$8:$DX$107,64+AT$1,FALSE)),"")</f>
        <v/>
      </c>
      <c r="AU95" s="12" t="str">
        <f>IFERROR(IF($A95="","",VLOOKUP($B95,Data!$A$8:$DX$107,64+AU$1,FALSE)),"")</f>
        <v/>
      </c>
      <c r="AV95" s="12" t="str">
        <f>IFERROR(IF($A95="","",VLOOKUP($B95,Data!$A$8:$DX$107,64+AV$1,FALSE)),"")</f>
        <v/>
      </c>
      <c r="AW95" s="12" t="str">
        <f>IFERROR(IF($A95="","",VLOOKUP($B95,Data!$A$8:$DX$107,64+AW$1,FALSE)),"")</f>
        <v/>
      </c>
      <c r="AX95" s="12" t="str">
        <f>IFERROR(IF($A95="","",VLOOKUP($B95,Data!$A$8:$DX$107,64+AX$1,FALSE)),"")</f>
        <v/>
      </c>
      <c r="AY95" s="12" t="str">
        <f>IFERROR(IF($A95="","",VLOOKUP($B95,Data!$A$8:$DX$107,64+AY$1,FALSE)),"")</f>
        <v/>
      </c>
      <c r="AZ95" s="12" t="str">
        <f>IFERROR(IF($A95="","",VLOOKUP($B95,Data!$A$8:$DX$107,64+AZ$1,FALSE)),"")</f>
        <v/>
      </c>
      <c r="BA95" s="12" t="str">
        <f>IFERROR(IF($A95="","",VLOOKUP($B95,Data!$A$8:$DX$107,64+BA$1,FALSE)),"")</f>
        <v/>
      </c>
      <c r="BB95" s="12" t="str">
        <f>IFERROR(IF($A95="","",VLOOKUP($B95,Data!$A$8:$DX$107,64+BB$1,FALSE)),"")</f>
        <v/>
      </c>
      <c r="BC95" s="12" t="str">
        <f>IFERROR(IF($A95="","",VLOOKUP($B95,Data!$A$8:$DX$107,64+BC$1,FALSE)),"")</f>
        <v/>
      </c>
      <c r="BD95" s="12" t="str">
        <f>IFERROR(IF($A95="","",VLOOKUP($B95,Data!$A$8:$DX$107,64+BD$1,FALSE)),"")</f>
        <v/>
      </c>
      <c r="BE95" s="12" t="str">
        <f>IFERROR(IF($A95="","",VLOOKUP($B95,Data!$A$8:$DX$107,64+BE$1,FALSE)),"")</f>
        <v/>
      </c>
      <c r="BF95" s="12" t="str">
        <f>IFERROR(IF($A95="","",VLOOKUP($B95,Data!$A$8:$DX$107,64+BF$1,FALSE)),"")</f>
        <v/>
      </c>
      <c r="BG95" s="12" t="str">
        <f>IFERROR(IF($A95="","",VLOOKUP($B95,Data!$A$8:$DX$107,64+BG$1,FALSE)),"")</f>
        <v/>
      </c>
      <c r="BH95" s="12" t="str">
        <f>IFERROR(IF($A95="","",VLOOKUP($B95,Data!$A$8:$DX$107,64+BH$1,FALSE)),"")</f>
        <v/>
      </c>
      <c r="BI95" s="12" t="str">
        <f>IFERROR(IF($A95="","",VLOOKUP($B95,Data!$A$8:$DX$107,64+BI$1,FALSE)),"")</f>
        <v/>
      </c>
      <c r="BJ95" s="12" t="str">
        <f>IFERROR(IF($A95="","",VLOOKUP($B95,Data!$A$8:$DX$107,64+BJ$1,FALSE)),"")</f>
        <v/>
      </c>
      <c r="BK95" s="12" t="str">
        <f>IFERROR(IF($A95="","",VLOOKUP($B95,Data!$A$8:$DX$107,64+BK$1,FALSE)),"")</f>
        <v/>
      </c>
      <c r="BL95" s="12" t="str">
        <f>IFERROR(IF($A95="","",VLOOKUP($B95,Data!$A$8:$DX$107,125,FALSE)),"")</f>
        <v/>
      </c>
      <c r="BM95" s="12" t="str">
        <f>IFERROR(IF($A95="","",VLOOKUP($B95,Data!$A$8:$DX$107,126,FALSE)),"")</f>
        <v/>
      </c>
      <c r="BN95" s="31" t="str">
        <f>IFERROR(IF($A95="","",VLOOKUP($B95,Data!$A$8:$DX$107,127,FALSE)),"")</f>
        <v/>
      </c>
      <c r="BO95" s="12" t="str">
        <f>IF(A95="","",IF(B95&lt;=Registrasi!$E$7/2,"Atas",IF(B95&gt;(Registrasi!$E$7+1)/2,"Bawah","Tengah")))</f>
        <v/>
      </c>
      <c r="BP95" s="12" t="str">
        <f t="shared" si="124"/>
        <v/>
      </c>
      <c r="BQ95" s="12" t="str">
        <f t="shared" si="125"/>
        <v/>
      </c>
      <c r="BR95" s="12" t="str">
        <f t="shared" si="126"/>
        <v/>
      </c>
      <c r="BS95" s="12" t="str">
        <f t="shared" si="127"/>
        <v/>
      </c>
      <c r="BT95" s="12" t="str">
        <f t="shared" si="128"/>
        <v/>
      </c>
      <c r="BU95" s="12" t="str">
        <f t="shared" si="129"/>
        <v/>
      </c>
      <c r="BV95" s="12" t="str">
        <f t="shared" si="130"/>
        <v/>
      </c>
      <c r="BW95" s="12" t="str">
        <f t="shared" si="131"/>
        <v/>
      </c>
      <c r="BX95" s="12" t="str">
        <f t="shared" si="132"/>
        <v/>
      </c>
      <c r="BY95" s="12" t="str">
        <f t="shared" si="133"/>
        <v/>
      </c>
      <c r="BZ95" s="12" t="str">
        <f t="shared" si="134"/>
        <v/>
      </c>
      <c r="CA95" s="12" t="str">
        <f t="shared" si="135"/>
        <v/>
      </c>
      <c r="CB95" s="12" t="str">
        <f t="shared" si="136"/>
        <v/>
      </c>
      <c r="CC95" s="12" t="str">
        <f t="shared" si="137"/>
        <v/>
      </c>
      <c r="CD95" s="12" t="str">
        <f t="shared" si="138"/>
        <v/>
      </c>
      <c r="CE95" s="12" t="str">
        <f t="shared" si="139"/>
        <v/>
      </c>
      <c r="CF95" s="12" t="str">
        <f t="shared" si="140"/>
        <v/>
      </c>
      <c r="CG95" s="12" t="str">
        <f t="shared" si="141"/>
        <v/>
      </c>
      <c r="CH95" s="12" t="str">
        <f t="shared" si="142"/>
        <v/>
      </c>
      <c r="CI95" s="12" t="str">
        <f t="shared" si="143"/>
        <v/>
      </c>
      <c r="CJ95" s="12" t="str">
        <f t="shared" si="144"/>
        <v/>
      </c>
      <c r="CK95" s="12" t="str">
        <f t="shared" si="145"/>
        <v/>
      </c>
      <c r="CL95" s="12" t="str">
        <f t="shared" si="146"/>
        <v/>
      </c>
      <c r="CM95" s="12" t="str">
        <f t="shared" si="147"/>
        <v/>
      </c>
      <c r="CN95" s="12" t="str">
        <f t="shared" si="148"/>
        <v/>
      </c>
      <c r="CO95" s="12" t="str">
        <f t="shared" si="149"/>
        <v/>
      </c>
      <c r="CP95" s="12" t="str">
        <f t="shared" si="150"/>
        <v/>
      </c>
      <c r="CQ95" s="12" t="str">
        <f t="shared" si="151"/>
        <v/>
      </c>
      <c r="CR95" s="12" t="str">
        <f t="shared" si="152"/>
        <v/>
      </c>
      <c r="CS95" s="12" t="str">
        <f t="shared" si="153"/>
        <v/>
      </c>
      <c r="CT95" s="12" t="str">
        <f t="shared" si="154"/>
        <v/>
      </c>
      <c r="CU95" s="12" t="str">
        <f t="shared" si="155"/>
        <v/>
      </c>
      <c r="CV95" s="12" t="str">
        <f t="shared" si="156"/>
        <v/>
      </c>
      <c r="CW95" s="12" t="str">
        <f t="shared" si="157"/>
        <v/>
      </c>
      <c r="CX95" s="12" t="str">
        <f t="shared" si="158"/>
        <v/>
      </c>
      <c r="CY95" s="12" t="str">
        <f t="shared" si="159"/>
        <v/>
      </c>
      <c r="CZ95" s="12" t="str">
        <f t="shared" si="160"/>
        <v/>
      </c>
      <c r="DA95" s="12" t="str">
        <f t="shared" si="161"/>
        <v/>
      </c>
      <c r="DB95" s="12" t="str">
        <f t="shared" si="162"/>
        <v/>
      </c>
      <c r="DC95" s="12" t="str">
        <f t="shared" si="163"/>
        <v/>
      </c>
      <c r="DD95" s="12" t="str">
        <f t="shared" si="164"/>
        <v/>
      </c>
      <c r="DE95" s="12" t="str">
        <f t="shared" si="165"/>
        <v/>
      </c>
      <c r="DF95" s="12" t="str">
        <f t="shared" si="166"/>
        <v/>
      </c>
      <c r="DG95" s="12" t="str">
        <f t="shared" si="167"/>
        <v/>
      </c>
      <c r="DH95" s="12" t="str">
        <f t="shared" si="168"/>
        <v/>
      </c>
      <c r="DI95" s="12" t="str">
        <f t="shared" si="169"/>
        <v/>
      </c>
      <c r="DJ95" s="12" t="str">
        <f t="shared" si="170"/>
        <v/>
      </c>
      <c r="DK95" s="12" t="str">
        <f t="shared" si="171"/>
        <v/>
      </c>
      <c r="DL95" s="12" t="str">
        <f t="shared" si="172"/>
        <v/>
      </c>
      <c r="DM95" s="12" t="str">
        <f t="shared" si="173"/>
        <v/>
      </c>
      <c r="DN95" s="12" t="str">
        <f t="shared" si="174"/>
        <v/>
      </c>
      <c r="DO95" s="12" t="str">
        <f t="shared" si="175"/>
        <v/>
      </c>
      <c r="DP95" s="12" t="str">
        <f t="shared" si="176"/>
        <v/>
      </c>
      <c r="DQ95" s="12" t="str">
        <f t="shared" si="177"/>
        <v/>
      </c>
      <c r="DR95" s="12" t="str">
        <f t="shared" si="178"/>
        <v/>
      </c>
      <c r="DS95" s="12" t="str">
        <f t="shared" si="179"/>
        <v/>
      </c>
      <c r="DT95" s="12" t="str">
        <f t="shared" si="180"/>
        <v/>
      </c>
      <c r="DU95" s="12" t="str">
        <f t="shared" si="181"/>
        <v/>
      </c>
      <c r="DV95" s="12" t="str">
        <f t="shared" si="182"/>
        <v/>
      </c>
      <c r="DW95" s="12" t="str">
        <f t="shared" si="183"/>
        <v/>
      </c>
      <c r="DX95" s="12" t="str">
        <f t="shared" si="184"/>
        <v/>
      </c>
      <c r="DY95" s="12" t="str">
        <f t="shared" si="185"/>
        <v/>
      </c>
      <c r="DZ95" s="12" t="str">
        <f t="shared" si="186"/>
        <v/>
      </c>
      <c r="EA95" s="12" t="str">
        <f t="shared" si="187"/>
        <v/>
      </c>
      <c r="EB95" s="12" t="str">
        <f t="shared" si="188"/>
        <v/>
      </c>
      <c r="EC95" s="12" t="str">
        <f t="shared" si="189"/>
        <v/>
      </c>
      <c r="ED95" s="12" t="str">
        <f t="shared" si="190"/>
        <v/>
      </c>
      <c r="EE95" s="12" t="str">
        <f t="shared" si="191"/>
        <v/>
      </c>
      <c r="EF95" s="12" t="str">
        <f t="shared" si="192"/>
        <v/>
      </c>
      <c r="EG95" s="12" t="str">
        <f t="shared" si="193"/>
        <v/>
      </c>
      <c r="EH95" s="12" t="str">
        <f t="shared" si="194"/>
        <v/>
      </c>
      <c r="EI95" s="12" t="str">
        <f t="shared" si="195"/>
        <v/>
      </c>
      <c r="EJ95" s="12" t="str">
        <f t="shared" si="196"/>
        <v/>
      </c>
      <c r="EK95" s="12" t="str">
        <f t="shared" si="197"/>
        <v/>
      </c>
      <c r="EL95" s="12" t="str">
        <f t="shared" si="198"/>
        <v/>
      </c>
      <c r="EM95" s="12" t="str">
        <f t="shared" si="199"/>
        <v/>
      </c>
      <c r="EN95" s="12" t="str">
        <f t="shared" si="200"/>
        <v/>
      </c>
      <c r="EO95" s="12" t="str">
        <f t="shared" si="201"/>
        <v/>
      </c>
      <c r="EP95" s="12" t="str">
        <f t="shared" si="202"/>
        <v/>
      </c>
      <c r="EQ95" s="12" t="str">
        <f t="shared" si="203"/>
        <v/>
      </c>
      <c r="ER95" s="12" t="str">
        <f t="shared" si="204"/>
        <v/>
      </c>
      <c r="ES95" s="12" t="str">
        <f t="shared" si="205"/>
        <v/>
      </c>
      <c r="ET95" s="12" t="str">
        <f t="shared" si="206"/>
        <v/>
      </c>
      <c r="EU95" s="12" t="str">
        <f t="shared" si="207"/>
        <v/>
      </c>
      <c r="EV95" s="12" t="str">
        <f t="shared" si="208"/>
        <v/>
      </c>
      <c r="EW95" s="12" t="str">
        <f t="shared" si="209"/>
        <v/>
      </c>
      <c r="EX95" s="12" t="str">
        <f t="shared" si="210"/>
        <v/>
      </c>
      <c r="EY95" s="12" t="str">
        <f t="shared" si="211"/>
        <v/>
      </c>
      <c r="EZ95" s="12" t="str">
        <f t="shared" si="212"/>
        <v/>
      </c>
      <c r="FA95" s="12" t="str">
        <f t="shared" si="213"/>
        <v/>
      </c>
      <c r="FB95" s="12" t="str">
        <f t="shared" si="214"/>
        <v/>
      </c>
      <c r="FC95" s="12" t="str">
        <f t="shared" si="215"/>
        <v/>
      </c>
      <c r="FD95" s="12" t="str">
        <f t="shared" si="216"/>
        <v/>
      </c>
      <c r="FE95" s="12" t="str">
        <f t="shared" si="217"/>
        <v/>
      </c>
      <c r="FF95" s="12" t="str">
        <f t="shared" si="218"/>
        <v/>
      </c>
      <c r="FG95" s="12" t="str">
        <f t="shared" si="219"/>
        <v/>
      </c>
      <c r="FH95" s="12" t="str">
        <f t="shared" si="220"/>
        <v/>
      </c>
      <c r="FI95" s="12" t="str">
        <f t="shared" si="221"/>
        <v/>
      </c>
      <c r="FJ95" s="12" t="str">
        <f t="shared" si="222"/>
        <v/>
      </c>
      <c r="FK95" s="12" t="str">
        <f t="shared" si="223"/>
        <v/>
      </c>
      <c r="FL95" s="12" t="str">
        <f t="shared" si="224"/>
        <v/>
      </c>
      <c r="FM95" s="12" t="str">
        <f t="shared" si="225"/>
        <v/>
      </c>
      <c r="FN95" s="12" t="str">
        <f t="shared" si="226"/>
        <v/>
      </c>
      <c r="FO95" s="12" t="str">
        <f t="shared" si="227"/>
        <v/>
      </c>
      <c r="FP95" s="12" t="str">
        <f t="shared" si="228"/>
        <v/>
      </c>
      <c r="FQ95" s="12" t="str">
        <f t="shared" si="229"/>
        <v/>
      </c>
      <c r="FR95" s="12" t="str">
        <f t="shared" si="230"/>
        <v/>
      </c>
      <c r="FS95" s="12" t="str">
        <f t="shared" si="231"/>
        <v/>
      </c>
      <c r="FT95" s="12" t="str">
        <f t="shared" si="232"/>
        <v/>
      </c>
      <c r="FU95" s="12" t="str">
        <f t="shared" si="233"/>
        <v/>
      </c>
      <c r="FV95" s="12" t="str">
        <f t="shared" si="234"/>
        <v/>
      </c>
      <c r="FW95" s="12" t="str">
        <f t="shared" si="235"/>
        <v/>
      </c>
      <c r="FX95" s="12" t="str">
        <f t="shared" si="236"/>
        <v/>
      </c>
      <c r="FY95" s="12" t="str">
        <f t="shared" si="237"/>
        <v/>
      </c>
      <c r="FZ95" s="12" t="str">
        <f t="shared" si="238"/>
        <v/>
      </c>
      <c r="GA95" s="12" t="str">
        <f t="shared" si="239"/>
        <v/>
      </c>
      <c r="GB95" s="12" t="str">
        <f t="shared" si="240"/>
        <v/>
      </c>
      <c r="GC95" s="12" t="str">
        <f t="shared" si="241"/>
        <v/>
      </c>
      <c r="GD95" s="12" t="str">
        <f t="shared" si="242"/>
        <v/>
      </c>
      <c r="GE95" s="12" t="str">
        <f t="shared" si="243"/>
        <v/>
      </c>
    </row>
    <row r="96" spans="1:187" x14ac:dyDescent="0.25">
      <c r="A96" t="str">
        <f>Data!B102</f>
        <v/>
      </c>
      <c r="B96" s="12" t="str">
        <f t="shared" si="123"/>
        <v/>
      </c>
      <c r="C96" s="12" t="str">
        <f>IFERROR(IF(Data!B102="","",VLOOKUP(B96,Data!$A$8:$DX$107,3,FALSE)),"")</f>
        <v/>
      </c>
      <c r="D96" s="12" t="str">
        <f>IFERROR(IF($A96="","",VLOOKUP($B96,Data!$A$8:$DX$107,64+D$1,FALSE)),"")</f>
        <v/>
      </c>
      <c r="E96" s="12" t="str">
        <f>IFERROR(IF($A96="","",VLOOKUP($B96,Data!$A$8:$DX$107,64+E$1,FALSE)),"")</f>
        <v/>
      </c>
      <c r="F96" s="12" t="str">
        <f>IFERROR(IF($A96="","",VLOOKUP($B96,Data!$A$8:$DX$107,64+F$1,FALSE)),"")</f>
        <v/>
      </c>
      <c r="G96" s="12" t="str">
        <f>IFERROR(IF($A96="","",VLOOKUP($B96,Data!$A$8:$DX$107,64+G$1,FALSE)),"")</f>
        <v/>
      </c>
      <c r="H96" s="12" t="str">
        <f>IFERROR(IF($A96="","",VLOOKUP($B96,Data!$A$8:$DX$107,64+H$1,FALSE)),"")</f>
        <v/>
      </c>
      <c r="I96" s="12" t="str">
        <f>IFERROR(IF($A96="","",VLOOKUP($B96,Data!$A$8:$DX$107,64+I$1,FALSE)),"")</f>
        <v/>
      </c>
      <c r="J96" s="12" t="str">
        <f>IFERROR(IF($A96="","",VLOOKUP($B96,Data!$A$8:$DX$107,64+J$1,FALSE)),"")</f>
        <v/>
      </c>
      <c r="K96" s="12" t="str">
        <f>IFERROR(IF($A96="","",VLOOKUP($B96,Data!$A$8:$DX$107,64+K$1,FALSE)),"")</f>
        <v/>
      </c>
      <c r="L96" s="12" t="str">
        <f>IFERROR(IF($A96="","",VLOOKUP($B96,Data!$A$8:$DX$107,64+L$1,FALSE)),"")</f>
        <v/>
      </c>
      <c r="M96" s="12" t="str">
        <f>IFERROR(IF($A96="","",VLOOKUP($B96,Data!$A$8:$DX$107,64+M$1,FALSE)),"")</f>
        <v/>
      </c>
      <c r="N96" s="12" t="str">
        <f>IFERROR(IF($A96="","",VLOOKUP($B96,Data!$A$8:$DX$107,64+N$1,FALSE)),"")</f>
        <v/>
      </c>
      <c r="O96" s="12" t="str">
        <f>IFERROR(IF($A96="","",VLOOKUP($B96,Data!$A$8:$DX$107,64+O$1,FALSE)),"")</f>
        <v/>
      </c>
      <c r="P96" s="12" t="str">
        <f>IFERROR(IF($A96="","",VLOOKUP($B96,Data!$A$8:$DX$107,64+P$1,FALSE)),"")</f>
        <v/>
      </c>
      <c r="Q96" s="12" t="str">
        <f>IFERROR(IF($A96="","",VLOOKUP($B96,Data!$A$8:$DX$107,64+Q$1,FALSE)),"")</f>
        <v/>
      </c>
      <c r="R96" s="12" t="str">
        <f>IFERROR(IF($A96="","",VLOOKUP($B96,Data!$A$8:$DX$107,64+R$1,FALSE)),"")</f>
        <v/>
      </c>
      <c r="S96" s="12" t="str">
        <f>IFERROR(IF($A96="","",VLOOKUP($B96,Data!$A$8:$DX$107,64+S$1,FALSE)),"")</f>
        <v/>
      </c>
      <c r="T96" s="12" t="str">
        <f>IFERROR(IF($A96="","",VLOOKUP($B96,Data!$A$8:$DX$107,64+T$1,FALSE)),"")</f>
        <v/>
      </c>
      <c r="U96" s="12" t="str">
        <f>IFERROR(IF($A96="","",VLOOKUP($B96,Data!$A$8:$DX$107,64+U$1,FALSE)),"")</f>
        <v/>
      </c>
      <c r="V96" s="12" t="str">
        <f>IFERROR(IF($A96="","",VLOOKUP($B96,Data!$A$8:$DX$107,64+V$1,FALSE)),"")</f>
        <v/>
      </c>
      <c r="W96" s="12" t="str">
        <f>IFERROR(IF($A96="","",VLOOKUP($B96,Data!$A$8:$DX$107,64+W$1,FALSE)),"")</f>
        <v/>
      </c>
      <c r="X96" s="12" t="str">
        <f>IFERROR(IF($A96="","",VLOOKUP($B96,Data!$A$8:$DX$107,64+X$1,FALSE)),"")</f>
        <v/>
      </c>
      <c r="Y96" s="12" t="str">
        <f>IFERROR(IF($A96="","",VLOOKUP($B96,Data!$A$8:$DX$107,64+Y$1,FALSE)),"")</f>
        <v/>
      </c>
      <c r="Z96" s="12" t="str">
        <f>IFERROR(IF($A96="","",VLOOKUP($B96,Data!$A$8:$DX$107,64+Z$1,FALSE)),"")</f>
        <v/>
      </c>
      <c r="AA96" s="12" t="str">
        <f>IFERROR(IF($A96="","",VLOOKUP($B96,Data!$A$8:$DX$107,64+AA$1,FALSE)),"")</f>
        <v/>
      </c>
      <c r="AB96" s="12" t="str">
        <f>IFERROR(IF($A96="","",VLOOKUP($B96,Data!$A$8:$DX$107,64+AB$1,FALSE)),"")</f>
        <v/>
      </c>
      <c r="AC96" s="12" t="str">
        <f>IFERROR(IF($A96="","",VLOOKUP($B96,Data!$A$8:$DX$107,64+AC$1,FALSE)),"")</f>
        <v/>
      </c>
      <c r="AD96" s="12" t="str">
        <f>IFERROR(IF($A96="","",VLOOKUP($B96,Data!$A$8:$DX$107,64+AD$1,FALSE)),"")</f>
        <v/>
      </c>
      <c r="AE96" s="12" t="str">
        <f>IFERROR(IF($A96="","",VLOOKUP($B96,Data!$A$8:$DX$107,64+AE$1,FALSE)),"")</f>
        <v/>
      </c>
      <c r="AF96" s="12" t="str">
        <f>IFERROR(IF($A96="","",VLOOKUP($B96,Data!$A$8:$DX$107,64+AF$1,FALSE)),"")</f>
        <v/>
      </c>
      <c r="AG96" s="12" t="str">
        <f>IFERROR(IF($A96="","",VLOOKUP($B96,Data!$A$8:$DX$107,64+AG$1,FALSE)),"")</f>
        <v/>
      </c>
      <c r="AH96" s="12" t="str">
        <f>IFERROR(IF($A96="","",VLOOKUP($B96,Data!$A$8:$DX$107,64+AH$1,FALSE)),"")</f>
        <v/>
      </c>
      <c r="AI96" s="12" t="str">
        <f>IFERROR(IF($A96="","",VLOOKUP($B96,Data!$A$8:$DX$107,64+AI$1,FALSE)),"")</f>
        <v/>
      </c>
      <c r="AJ96" s="12" t="str">
        <f>IFERROR(IF($A96="","",VLOOKUP($B96,Data!$A$8:$DX$107,64+AJ$1,FALSE)),"")</f>
        <v/>
      </c>
      <c r="AK96" s="12" t="str">
        <f>IFERROR(IF($A96="","",VLOOKUP($B96,Data!$A$8:$DX$107,64+AK$1,FALSE)),"")</f>
        <v/>
      </c>
      <c r="AL96" s="12" t="str">
        <f>IFERROR(IF($A96="","",VLOOKUP($B96,Data!$A$8:$DX$107,64+AL$1,FALSE)),"")</f>
        <v/>
      </c>
      <c r="AM96" s="12" t="str">
        <f>IFERROR(IF($A96="","",VLOOKUP($B96,Data!$A$8:$DX$107,64+AM$1,FALSE)),"")</f>
        <v/>
      </c>
      <c r="AN96" s="12" t="str">
        <f>IFERROR(IF($A96="","",VLOOKUP($B96,Data!$A$8:$DX$107,64+AN$1,FALSE)),"")</f>
        <v/>
      </c>
      <c r="AO96" s="12" t="str">
        <f>IFERROR(IF($A96="","",VLOOKUP($B96,Data!$A$8:$DX$107,64+AO$1,FALSE)),"")</f>
        <v/>
      </c>
      <c r="AP96" s="12" t="str">
        <f>IFERROR(IF($A96="","",VLOOKUP($B96,Data!$A$8:$DX$107,64+AP$1,FALSE)),"")</f>
        <v/>
      </c>
      <c r="AQ96" s="12" t="str">
        <f>IFERROR(IF($A96="","",VLOOKUP($B96,Data!$A$8:$DX$107,64+AQ$1,FALSE)),"")</f>
        <v/>
      </c>
      <c r="AR96" s="12" t="str">
        <f>IFERROR(IF($A96="","",VLOOKUP($B96,Data!$A$8:$DX$107,64+AR$1,FALSE)),"")</f>
        <v/>
      </c>
      <c r="AS96" s="12" t="str">
        <f>IFERROR(IF($A96="","",VLOOKUP($B96,Data!$A$8:$DX$107,64+AS$1,FALSE)),"")</f>
        <v/>
      </c>
      <c r="AT96" s="12" t="str">
        <f>IFERROR(IF($A96="","",VLOOKUP($B96,Data!$A$8:$DX$107,64+AT$1,FALSE)),"")</f>
        <v/>
      </c>
      <c r="AU96" s="12" t="str">
        <f>IFERROR(IF($A96="","",VLOOKUP($B96,Data!$A$8:$DX$107,64+AU$1,FALSE)),"")</f>
        <v/>
      </c>
      <c r="AV96" s="12" t="str">
        <f>IFERROR(IF($A96="","",VLOOKUP($B96,Data!$A$8:$DX$107,64+AV$1,FALSE)),"")</f>
        <v/>
      </c>
      <c r="AW96" s="12" t="str">
        <f>IFERROR(IF($A96="","",VLOOKUP($B96,Data!$A$8:$DX$107,64+AW$1,FALSE)),"")</f>
        <v/>
      </c>
      <c r="AX96" s="12" t="str">
        <f>IFERROR(IF($A96="","",VLOOKUP($B96,Data!$A$8:$DX$107,64+AX$1,FALSE)),"")</f>
        <v/>
      </c>
      <c r="AY96" s="12" t="str">
        <f>IFERROR(IF($A96="","",VLOOKUP($B96,Data!$A$8:$DX$107,64+AY$1,FALSE)),"")</f>
        <v/>
      </c>
      <c r="AZ96" s="12" t="str">
        <f>IFERROR(IF($A96="","",VLOOKUP($B96,Data!$A$8:$DX$107,64+AZ$1,FALSE)),"")</f>
        <v/>
      </c>
      <c r="BA96" s="12" t="str">
        <f>IFERROR(IF($A96="","",VLOOKUP($B96,Data!$A$8:$DX$107,64+BA$1,FALSE)),"")</f>
        <v/>
      </c>
      <c r="BB96" s="12" t="str">
        <f>IFERROR(IF($A96="","",VLOOKUP($B96,Data!$A$8:$DX$107,64+BB$1,FALSE)),"")</f>
        <v/>
      </c>
      <c r="BC96" s="12" t="str">
        <f>IFERROR(IF($A96="","",VLOOKUP($B96,Data!$A$8:$DX$107,64+BC$1,FALSE)),"")</f>
        <v/>
      </c>
      <c r="BD96" s="12" t="str">
        <f>IFERROR(IF($A96="","",VLOOKUP($B96,Data!$A$8:$DX$107,64+BD$1,FALSE)),"")</f>
        <v/>
      </c>
      <c r="BE96" s="12" t="str">
        <f>IFERROR(IF($A96="","",VLOOKUP($B96,Data!$A$8:$DX$107,64+BE$1,FALSE)),"")</f>
        <v/>
      </c>
      <c r="BF96" s="12" t="str">
        <f>IFERROR(IF($A96="","",VLOOKUP($B96,Data!$A$8:$DX$107,64+BF$1,FALSE)),"")</f>
        <v/>
      </c>
      <c r="BG96" s="12" t="str">
        <f>IFERROR(IF($A96="","",VLOOKUP($B96,Data!$A$8:$DX$107,64+BG$1,FALSE)),"")</f>
        <v/>
      </c>
      <c r="BH96" s="12" t="str">
        <f>IFERROR(IF($A96="","",VLOOKUP($B96,Data!$A$8:$DX$107,64+BH$1,FALSE)),"")</f>
        <v/>
      </c>
      <c r="BI96" s="12" t="str">
        <f>IFERROR(IF($A96="","",VLOOKUP($B96,Data!$A$8:$DX$107,64+BI$1,FALSE)),"")</f>
        <v/>
      </c>
      <c r="BJ96" s="12" t="str">
        <f>IFERROR(IF($A96="","",VLOOKUP($B96,Data!$A$8:$DX$107,64+BJ$1,FALSE)),"")</f>
        <v/>
      </c>
      <c r="BK96" s="12" t="str">
        <f>IFERROR(IF($A96="","",VLOOKUP($B96,Data!$A$8:$DX$107,64+BK$1,FALSE)),"")</f>
        <v/>
      </c>
      <c r="BL96" s="12" t="str">
        <f>IFERROR(IF($A96="","",VLOOKUP($B96,Data!$A$8:$DX$107,125,FALSE)),"")</f>
        <v/>
      </c>
      <c r="BM96" s="12" t="str">
        <f>IFERROR(IF($A96="","",VLOOKUP($B96,Data!$A$8:$DX$107,126,FALSE)),"")</f>
        <v/>
      </c>
      <c r="BN96" s="31" t="str">
        <f>IFERROR(IF($A96="","",VLOOKUP($B96,Data!$A$8:$DX$107,127,FALSE)),"")</f>
        <v/>
      </c>
      <c r="BO96" s="12" t="str">
        <f>IF(A96="","",IF(B96&lt;=Registrasi!$E$7/2,"Atas",IF(B96&gt;(Registrasi!$E$7+1)/2,"Bawah","Tengah")))</f>
        <v/>
      </c>
      <c r="BP96" s="12" t="str">
        <f t="shared" si="124"/>
        <v/>
      </c>
      <c r="BQ96" s="12" t="str">
        <f t="shared" si="125"/>
        <v/>
      </c>
      <c r="BR96" s="12" t="str">
        <f t="shared" si="126"/>
        <v/>
      </c>
      <c r="BS96" s="12" t="str">
        <f t="shared" si="127"/>
        <v/>
      </c>
      <c r="BT96" s="12" t="str">
        <f t="shared" si="128"/>
        <v/>
      </c>
      <c r="BU96" s="12" t="str">
        <f t="shared" si="129"/>
        <v/>
      </c>
      <c r="BV96" s="12" t="str">
        <f t="shared" si="130"/>
        <v/>
      </c>
      <c r="BW96" s="12" t="str">
        <f t="shared" si="131"/>
        <v/>
      </c>
      <c r="BX96" s="12" t="str">
        <f t="shared" si="132"/>
        <v/>
      </c>
      <c r="BY96" s="12" t="str">
        <f t="shared" si="133"/>
        <v/>
      </c>
      <c r="BZ96" s="12" t="str">
        <f t="shared" si="134"/>
        <v/>
      </c>
      <c r="CA96" s="12" t="str">
        <f t="shared" si="135"/>
        <v/>
      </c>
      <c r="CB96" s="12" t="str">
        <f t="shared" si="136"/>
        <v/>
      </c>
      <c r="CC96" s="12" t="str">
        <f t="shared" si="137"/>
        <v/>
      </c>
      <c r="CD96" s="12" t="str">
        <f t="shared" si="138"/>
        <v/>
      </c>
      <c r="CE96" s="12" t="str">
        <f t="shared" si="139"/>
        <v/>
      </c>
      <c r="CF96" s="12" t="str">
        <f t="shared" si="140"/>
        <v/>
      </c>
      <c r="CG96" s="12" t="str">
        <f t="shared" si="141"/>
        <v/>
      </c>
      <c r="CH96" s="12" t="str">
        <f t="shared" si="142"/>
        <v/>
      </c>
      <c r="CI96" s="12" t="str">
        <f t="shared" si="143"/>
        <v/>
      </c>
      <c r="CJ96" s="12" t="str">
        <f t="shared" si="144"/>
        <v/>
      </c>
      <c r="CK96" s="12" t="str">
        <f t="shared" si="145"/>
        <v/>
      </c>
      <c r="CL96" s="12" t="str">
        <f t="shared" si="146"/>
        <v/>
      </c>
      <c r="CM96" s="12" t="str">
        <f t="shared" si="147"/>
        <v/>
      </c>
      <c r="CN96" s="12" t="str">
        <f t="shared" si="148"/>
        <v/>
      </c>
      <c r="CO96" s="12" t="str">
        <f t="shared" si="149"/>
        <v/>
      </c>
      <c r="CP96" s="12" t="str">
        <f t="shared" si="150"/>
        <v/>
      </c>
      <c r="CQ96" s="12" t="str">
        <f t="shared" si="151"/>
        <v/>
      </c>
      <c r="CR96" s="12" t="str">
        <f t="shared" si="152"/>
        <v/>
      </c>
      <c r="CS96" s="12" t="str">
        <f t="shared" si="153"/>
        <v/>
      </c>
      <c r="CT96" s="12" t="str">
        <f t="shared" si="154"/>
        <v/>
      </c>
      <c r="CU96" s="12" t="str">
        <f t="shared" si="155"/>
        <v/>
      </c>
      <c r="CV96" s="12" t="str">
        <f t="shared" si="156"/>
        <v/>
      </c>
      <c r="CW96" s="12" t="str">
        <f t="shared" si="157"/>
        <v/>
      </c>
      <c r="CX96" s="12" t="str">
        <f t="shared" si="158"/>
        <v/>
      </c>
      <c r="CY96" s="12" t="str">
        <f t="shared" si="159"/>
        <v/>
      </c>
      <c r="CZ96" s="12" t="str">
        <f t="shared" si="160"/>
        <v/>
      </c>
      <c r="DA96" s="12" t="str">
        <f t="shared" si="161"/>
        <v/>
      </c>
      <c r="DB96" s="12" t="str">
        <f t="shared" si="162"/>
        <v/>
      </c>
      <c r="DC96" s="12" t="str">
        <f t="shared" si="163"/>
        <v/>
      </c>
      <c r="DD96" s="12" t="str">
        <f t="shared" si="164"/>
        <v/>
      </c>
      <c r="DE96" s="12" t="str">
        <f t="shared" si="165"/>
        <v/>
      </c>
      <c r="DF96" s="12" t="str">
        <f t="shared" si="166"/>
        <v/>
      </c>
      <c r="DG96" s="12" t="str">
        <f t="shared" si="167"/>
        <v/>
      </c>
      <c r="DH96" s="12" t="str">
        <f t="shared" si="168"/>
        <v/>
      </c>
      <c r="DI96" s="12" t="str">
        <f t="shared" si="169"/>
        <v/>
      </c>
      <c r="DJ96" s="12" t="str">
        <f t="shared" si="170"/>
        <v/>
      </c>
      <c r="DK96" s="12" t="str">
        <f t="shared" si="171"/>
        <v/>
      </c>
      <c r="DL96" s="12" t="str">
        <f t="shared" si="172"/>
        <v/>
      </c>
      <c r="DM96" s="12" t="str">
        <f t="shared" si="173"/>
        <v/>
      </c>
      <c r="DN96" s="12" t="str">
        <f t="shared" si="174"/>
        <v/>
      </c>
      <c r="DO96" s="12" t="str">
        <f t="shared" si="175"/>
        <v/>
      </c>
      <c r="DP96" s="12" t="str">
        <f t="shared" si="176"/>
        <v/>
      </c>
      <c r="DQ96" s="12" t="str">
        <f t="shared" si="177"/>
        <v/>
      </c>
      <c r="DR96" s="12" t="str">
        <f t="shared" si="178"/>
        <v/>
      </c>
      <c r="DS96" s="12" t="str">
        <f t="shared" si="179"/>
        <v/>
      </c>
      <c r="DT96" s="12" t="str">
        <f t="shared" si="180"/>
        <v/>
      </c>
      <c r="DU96" s="12" t="str">
        <f t="shared" si="181"/>
        <v/>
      </c>
      <c r="DV96" s="12" t="str">
        <f t="shared" si="182"/>
        <v/>
      </c>
      <c r="DW96" s="12" t="str">
        <f t="shared" si="183"/>
        <v/>
      </c>
      <c r="DX96" s="12" t="str">
        <f t="shared" si="184"/>
        <v/>
      </c>
      <c r="DY96" s="12" t="str">
        <f t="shared" si="185"/>
        <v/>
      </c>
      <c r="DZ96" s="12" t="str">
        <f t="shared" si="186"/>
        <v/>
      </c>
      <c r="EA96" s="12" t="str">
        <f t="shared" si="187"/>
        <v/>
      </c>
      <c r="EB96" s="12" t="str">
        <f t="shared" si="188"/>
        <v/>
      </c>
      <c r="EC96" s="12" t="str">
        <f t="shared" si="189"/>
        <v/>
      </c>
      <c r="ED96" s="12" t="str">
        <f t="shared" si="190"/>
        <v/>
      </c>
      <c r="EE96" s="12" t="str">
        <f t="shared" si="191"/>
        <v/>
      </c>
      <c r="EF96" s="12" t="str">
        <f t="shared" si="192"/>
        <v/>
      </c>
      <c r="EG96" s="12" t="str">
        <f t="shared" si="193"/>
        <v/>
      </c>
      <c r="EH96" s="12" t="str">
        <f t="shared" si="194"/>
        <v/>
      </c>
      <c r="EI96" s="12" t="str">
        <f t="shared" si="195"/>
        <v/>
      </c>
      <c r="EJ96" s="12" t="str">
        <f t="shared" si="196"/>
        <v/>
      </c>
      <c r="EK96" s="12" t="str">
        <f t="shared" si="197"/>
        <v/>
      </c>
      <c r="EL96" s="12" t="str">
        <f t="shared" si="198"/>
        <v/>
      </c>
      <c r="EM96" s="12" t="str">
        <f t="shared" si="199"/>
        <v/>
      </c>
      <c r="EN96" s="12" t="str">
        <f t="shared" si="200"/>
        <v/>
      </c>
      <c r="EO96" s="12" t="str">
        <f t="shared" si="201"/>
        <v/>
      </c>
      <c r="EP96" s="12" t="str">
        <f t="shared" si="202"/>
        <v/>
      </c>
      <c r="EQ96" s="12" t="str">
        <f t="shared" si="203"/>
        <v/>
      </c>
      <c r="ER96" s="12" t="str">
        <f t="shared" si="204"/>
        <v/>
      </c>
      <c r="ES96" s="12" t="str">
        <f t="shared" si="205"/>
        <v/>
      </c>
      <c r="ET96" s="12" t="str">
        <f t="shared" si="206"/>
        <v/>
      </c>
      <c r="EU96" s="12" t="str">
        <f t="shared" si="207"/>
        <v/>
      </c>
      <c r="EV96" s="12" t="str">
        <f t="shared" si="208"/>
        <v/>
      </c>
      <c r="EW96" s="12" t="str">
        <f t="shared" si="209"/>
        <v/>
      </c>
      <c r="EX96" s="12" t="str">
        <f t="shared" si="210"/>
        <v/>
      </c>
      <c r="EY96" s="12" t="str">
        <f t="shared" si="211"/>
        <v/>
      </c>
      <c r="EZ96" s="12" t="str">
        <f t="shared" si="212"/>
        <v/>
      </c>
      <c r="FA96" s="12" t="str">
        <f t="shared" si="213"/>
        <v/>
      </c>
      <c r="FB96" s="12" t="str">
        <f t="shared" si="214"/>
        <v/>
      </c>
      <c r="FC96" s="12" t="str">
        <f t="shared" si="215"/>
        <v/>
      </c>
      <c r="FD96" s="12" t="str">
        <f t="shared" si="216"/>
        <v/>
      </c>
      <c r="FE96" s="12" t="str">
        <f t="shared" si="217"/>
        <v/>
      </c>
      <c r="FF96" s="12" t="str">
        <f t="shared" si="218"/>
        <v/>
      </c>
      <c r="FG96" s="12" t="str">
        <f t="shared" si="219"/>
        <v/>
      </c>
      <c r="FH96" s="12" t="str">
        <f t="shared" si="220"/>
        <v/>
      </c>
      <c r="FI96" s="12" t="str">
        <f t="shared" si="221"/>
        <v/>
      </c>
      <c r="FJ96" s="12" t="str">
        <f t="shared" si="222"/>
        <v/>
      </c>
      <c r="FK96" s="12" t="str">
        <f t="shared" si="223"/>
        <v/>
      </c>
      <c r="FL96" s="12" t="str">
        <f t="shared" si="224"/>
        <v/>
      </c>
      <c r="FM96" s="12" t="str">
        <f t="shared" si="225"/>
        <v/>
      </c>
      <c r="FN96" s="12" t="str">
        <f t="shared" si="226"/>
        <v/>
      </c>
      <c r="FO96" s="12" t="str">
        <f t="shared" si="227"/>
        <v/>
      </c>
      <c r="FP96" s="12" t="str">
        <f t="shared" si="228"/>
        <v/>
      </c>
      <c r="FQ96" s="12" t="str">
        <f t="shared" si="229"/>
        <v/>
      </c>
      <c r="FR96" s="12" t="str">
        <f t="shared" si="230"/>
        <v/>
      </c>
      <c r="FS96" s="12" t="str">
        <f t="shared" si="231"/>
        <v/>
      </c>
      <c r="FT96" s="12" t="str">
        <f t="shared" si="232"/>
        <v/>
      </c>
      <c r="FU96" s="12" t="str">
        <f t="shared" si="233"/>
        <v/>
      </c>
      <c r="FV96" s="12" t="str">
        <f t="shared" si="234"/>
        <v/>
      </c>
      <c r="FW96" s="12" t="str">
        <f t="shared" si="235"/>
        <v/>
      </c>
      <c r="FX96" s="12" t="str">
        <f t="shared" si="236"/>
        <v/>
      </c>
      <c r="FY96" s="12" t="str">
        <f t="shared" si="237"/>
        <v/>
      </c>
      <c r="FZ96" s="12" t="str">
        <f t="shared" si="238"/>
        <v/>
      </c>
      <c r="GA96" s="12" t="str">
        <f t="shared" si="239"/>
        <v/>
      </c>
      <c r="GB96" s="12" t="str">
        <f t="shared" si="240"/>
        <v/>
      </c>
      <c r="GC96" s="12" t="str">
        <f t="shared" si="241"/>
        <v/>
      </c>
      <c r="GD96" s="12" t="str">
        <f t="shared" si="242"/>
        <v/>
      </c>
      <c r="GE96" s="12" t="str">
        <f t="shared" si="243"/>
        <v/>
      </c>
    </row>
    <row r="97" spans="1:187" x14ac:dyDescent="0.25">
      <c r="A97" t="str">
        <f>Data!B103</f>
        <v/>
      </c>
      <c r="B97" s="12" t="str">
        <f t="shared" si="123"/>
        <v/>
      </c>
      <c r="C97" s="12" t="str">
        <f>IFERROR(IF(Data!B103="","",VLOOKUP(B97,Data!$A$8:$DX$107,3,FALSE)),"")</f>
        <v/>
      </c>
      <c r="D97" s="12" t="str">
        <f>IFERROR(IF($A97="","",VLOOKUP($B97,Data!$A$8:$DX$107,64+D$1,FALSE)),"")</f>
        <v/>
      </c>
      <c r="E97" s="12" t="str">
        <f>IFERROR(IF($A97="","",VLOOKUP($B97,Data!$A$8:$DX$107,64+E$1,FALSE)),"")</f>
        <v/>
      </c>
      <c r="F97" s="12" t="str">
        <f>IFERROR(IF($A97="","",VLOOKUP($B97,Data!$A$8:$DX$107,64+F$1,FALSE)),"")</f>
        <v/>
      </c>
      <c r="G97" s="12" t="str">
        <f>IFERROR(IF($A97="","",VLOOKUP($B97,Data!$A$8:$DX$107,64+G$1,FALSE)),"")</f>
        <v/>
      </c>
      <c r="H97" s="12" t="str">
        <f>IFERROR(IF($A97="","",VLOOKUP($B97,Data!$A$8:$DX$107,64+H$1,FALSE)),"")</f>
        <v/>
      </c>
      <c r="I97" s="12" t="str">
        <f>IFERROR(IF($A97="","",VLOOKUP($B97,Data!$A$8:$DX$107,64+I$1,FALSE)),"")</f>
        <v/>
      </c>
      <c r="J97" s="12" t="str">
        <f>IFERROR(IF($A97="","",VLOOKUP($B97,Data!$A$8:$DX$107,64+J$1,FALSE)),"")</f>
        <v/>
      </c>
      <c r="K97" s="12" t="str">
        <f>IFERROR(IF($A97="","",VLOOKUP($B97,Data!$A$8:$DX$107,64+K$1,FALSE)),"")</f>
        <v/>
      </c>
      <c r="L97" s="12" t="str">
        <f>IFERROR(IF($A97="","",VLOOKUP($B97,Data!$A$8:$DX$107,64+L$1,FALSE)),"")</f>
        <v/>
      </c>
      <c r="M97" s="12" t="str">
        <f>IFERROR(IF($A97="","",VLOOKUP($B97,Data!$A$8:$DX$107,64+M$1,FALSE)),"")</f>
        <v/>
      </c>
      <c r="N97" s="12" t="str">
        <f>IFERROR(IF($A97="","",VLOOKUP($B97,Data!$A$8:$DX$107,64+N$1,FALSE)),"")</f>
        <v/>
      </c>
      <c r="O97" s="12" t="str">
        <f>IFERROR(IF($A97="","",VLOOKUP($B97,Data!$A$8:$DX$107,64+O$1,FALSE)),"")</f>
        <v/>
      </c>
      <c r="P97" s="12" t="str">
        <f>IFERROR(IF($A97="","",VLOOKUP($B97,Data!$A$8:$DX$107,64+P$1,FALSE)),"")</f>
        <v/>
      </c>
      <c r="Q97" s="12" t="str">
        <f>IFERROR(IF($A97="","",VLOOKUP($B97,Data!$A$8:$DX$107,64+Q$1,FALSE)),"")</f>
        <v/>
      </c>
      <c r="R97" s="12" t="str">
        <f>IFERROR(IF($A97="","",VLOOKUP($B97,Data!$A$8:$DX$107,64+R$1,FALSE)),"")</f>
        <v/>
      </c>
      <c r="S97" s="12" t="str">
        <f>IFERROR(IF($A97="","",VLOOKUP($B97,Data!$A$8:$DX$107,64+S$1,FALSE)),"")</f>
        <v/>
      </c>
      <c r="T97" s="12" t="str">
        <f>IFERROR(IF($A97="","",VLOOKUP($B97,Data!$A$8:$DX$107,64+T$1,FALSE)),"")</f>
        <v/>
      </c>
      <c r="U97" s="12" t="str">
        <f>IFERROR(IF($A97="","",VLOOKUP($B97,Data!$A$8:$DX$107,64+U$1,FALSE)),"")</f>
        <v/>
      </c>
      <c r="V97" s="12" t="str">
        <f>IFERROR(IF($A97="","",VLOOKUP($B97,Data!$A$8:$DX$107,64+V$1,FALSE)),"")</f>
        <v/>
      </c>
      <c r="W97" s="12" t="str">
        <f>IFERROR(IF($A97="","",VLOOKUP($B97,Data!$A$8:$DX$107,64+W$1,FALSE)),"")</f>
        <v/>
      </c>
      <c r="X97" s="12" t="str">
        <f>IFERROR(IF($A97="","",VLOOKUP($B97,Data!$A$8:$DX$107,64+X$1,FALSE)),"")</f>
        <v/>
      </c>
      <c r="Y97" s="12" t="str">
        <f>IFERROR(IF($A97="","",VLOOKUP($B97,Data!$A$8:$DX$107,64+Y$1,FALSE)),"")</f>
        <v/>
      </c>
      <c r="Z97" s="12" t="str">
        <f>IFERROR(IF($A97="","",VLOOKUP($B97,Data!$A$8:$DX$107,64+Z$1,FALSE)),"")</f>
        <v/>
      </c>
      <c r="AA97" s="12" t="str">
        <f>IFERROR(IF($A97="","",VLOOKUP($B97,Data!$A$8:$DX$107,64+AA$1,FALSE)),"")</f>
        <v/>
      </c>
      <c r="AB97" s="12" t="str">
        <f>IFERROR(IF($A97="","",VLOOKUP($B97,Data!$A$8:$DX$107,64+AB$1,FALSE)),"")</f>
        <v/>
      </c>
      <c r="AC97" s="12" t="str">
        <f>IFERROR(IF($A97="","",VLOOKUP($B97,Data!$A$8:$DX$107,64+AC$1,FALSE)),"")</f>
        <v/>
      </c>
      <c r="AD97" s="12" t="str">
        <f>IFERROR(IF($A97="","",VLOOKUP($B97,Data!$A$8:$DX$107,64+AD$1,FALSE)),"")</f>
        <v/>
      </c>
      <c r="AE97" s="12" t="str">
        <f>IFERROR(IF($A97="","",VLOOKUP($B97,Data!$A$8:$DX$107,64+AE$1,FALSE)),"")</f>
        <v/>
      </c>
      <c r="AF97" s="12" t="str">
        <f>IFERROR(IF($A97="","",VLOOKUP($B97,Data!$A$8:$DX$107,64+AF$1,FALSE)),"")</f>
        <v/>
      </c>
      <c r="AG97" s="12" t="str">
        <f>IFERROR(IF($A97="","",VLOOKUP($B97,Data!$A$8:$DX$107,64+AG$1,FALSE)),"")</f>
        <v/>
      </c>
      <c r="AH97" s="12" t="str">
        <f>IFERROR(IF($A97="","",VLOOKUP($B97,Data!$A$8:$DX$107,64+AH$1,FALSE)),"")</f>
        <v/>
      </c>
      <c r="AI97" s="12" t="str">
        <f>IFERROR(IF($A97="","",VLOOKUP($B97,Data!$A$8:$DX$107,64+AI$1,FALSE)),"")</f>
        <v/>
      </c>
      <c r="AJ97" s="12" t="str">
        <f>IFERROR(IF($A97="","",VLOOKUP($B97,Data!$A$8:$DX$107,64+AJ$1,FALSE)),"")</f>
        <v/>
      </c>
      <c r="AK97" s="12" t="str">
        <f>IFERROR(IF($A97="","",VLOOKUP($B97,Data!$A$8:$DX$107,64+AK$1,FALSE)),"")</f>
        <v/>
      </c>
      <c r="AL97" s="12" t="str">
        <f>IFERROR(IF($A97="","",VLOOKUP($B97,Data!$A$8:$DX$107,64+AL$1,FALSE)),"")</f>
        <v/>
      </c>
      <c r="AM97" s="12" t="str">
        <f>IFERROR(IF($A97="","",VLOOKUP($B97,Data!$A$8:$DX$107,64+AM$1,FALSE)),"")</f>
        <v/>
      </c>
      <c r="AN97" s="12" t="str">
        <f>IFERROR(IF($A97="","",VLOOKUP($B97,Data!$A$8:$DX$107,64+AN$1,FALSE)),"")</f>
        <v/>
      </c>
      <c r="AO97" s="12" t="str">
        <f>IFERROR(IF($A97="","",VLOOKUP($B97,Data!$A$8:$DX$107,64+AO$1,FALSE)),"")</f>
        <v/>
      </c>
      <c r="AP97" s="12" t="str">
        <f>IFERROR(IF($A97="","",VLOOKUP($B97,Data!$A$8:$DX$107,64+AP$1,FALSE)),"")</f>
        <v/>
      </c>
      <c r="AQ97" s="12" t="str">
        <f>IFERROR(IF($A97="","",VLOOKUP($B97,Data!$A$8:$DX$107,64+AQ$1,FALSE)),"")</f>
        <v/>
      </c>
      <c r="AR97" s="12" t="str">
        <f>IFERROR(IF($A97="","",VLOOKUP($B97,Data!$A$8:$DX$107,64+AR$1,FALSE)),"")</f>
        <v/>
      </c>
      <c r="AS97" s="12" t="str">
        <f>IFERROR(IF($A97="","",VLOOKUP($B97,Data!$A$8:$DX$107,64+AS$1,FALSE)),"")</f>
        <v/>
      </c>
      <c r="AT97" s="12" t="str">
        <f>IFERROR(IF($A97="","",VLOOKUP($B97,Data!$A$8:$DX$107,64+AT$1,FALSE)),"")</f>
        <v/>
      </c>
      <c r="AU97" s="12" t="str">
        <f>IFERROR(IF($A97="","",VLOOKUP($B97,Data!$A$8:$DX$107,64+AU$1,FALSE)),"")</f>
        <v/>
      </c>
      <c r="AV97" s="12" t="str">
        <f>IFERROR(IF($A97="","",VLOOKUP($B97,Data!$A$8:$DX$107,64+AV$1,FALSE)),"")</f>
        <v/>
      </c>
      <c r="AW97" s="12" t="str">
        <f>IFERROR(IF($A97="","",VLOOKUP($B97,Data!$A$8:$DX$107,64+AW$1,FALSE)),"")</f>
        <v/>
      </c>
      <c r="AX97" s="12" t="str">
        <f>IFERROR(IF($A97="","",VLOOKUP($B97,Data!$A$8:$DX$107,64+AX$1,FALSE)),"")</f>
        <v/>
      </c>
      <c r="AY97" s="12" t="str">
        <f>IFERROR(IF($A97="","",VLOOKUP($B97,Data!$A$8:$DX$107,64+AY$1,FALSE)),"")</f>
        <v/>
      </c>
      <c r="AZ97" s="12" t="str">
        <f>IFERROR(IF($A97="","",VLOOKUP($B97,Data!$A$8:$DX$107,64+AZ$1,FALSE)),"")</f>
        <v/>
      </c>
      <c r="BA97" s="12" t="str">
        <f>IFERROR(IF($A97="","",VLOOKUP($B97,Data!$A$8:$DX$107,64+BA$1,FALSE)),"")</f>
        <v/>
      </c>
      <c r="BB97" s="12" t="str">
        <f>IFERROR(IF($A97="","",VLOOKUP($B97,Data!$A$8:$DX$107,64+BB$1,FALSE)),"")</f>
        <v/>
      </c>
      <c r="BC97" s="12" t="str">
        <f>IFERROR(IF($A97="","",VLOOKUP($B97,Data!$A$8:$DX$107,64+BC$1,FALSE)),"")</f>
        <v/>
      </c>
      <c r="BD97" s="12" t="str">
        <f>IFERROR(IF($A97="","",VLOOKUP($B97,Data!$A$8:$DX$107,64+BD$1,FALSE)),"")</f>
        <v/>
      </c>
      <c r="BE97" s="12" t="str">
        <f>IFERROR(IF($A97="","",VLOOKUP($B97,Data!$A$8:$DX$107,64+BE$1,FALSE)),"")</f>
        <v/>
      </c>
      <c r="BF97" s="12" t="str">
        <f>IFERROR(IF($A97="","",VLOOKUP($B97,Data!$A$8:$DX$107,64+BF$1,FALSE)),"")</f>
        <v/>
      </c>
      <c r="BG97" s="12" t="str">
        <f>IFERROR(IF($A97="","",VLOOKUP($B97,Data!$A$8:$DX$107,64+BG$1,FALSE)),"")</f>
        <v/>
      </c>
      <c r="BH97" s="12" t="str">
        <f>IFERROR(IF($A97="","",VLOOKUP($B97,Data!$A$8:$DX$107,64+BH$1,FALSE)),"")</f>
        <v/>
      </c>
      <c r="BI97" s="12" t="str">
        <f>IFERROR(IF($A97="","",VLOOKUP($B97,Data!$A$8:$DX$107,64+BI$1,FALSE)),"")</f>
        <v/>
      </c>
      <c r="BJ97" s="12" t="str">
        <f>IFERROR(IF($A97="","",VLOOKUP($B97,Data!$A$8:$DX$107,64+BJ$1,FALSE)),"")</f>
        <v/>
      </c>
      <c r="BK97" s="12" t="str">
        <f>IFERROR(IF($A97="","",VLOOKUP($B97,Data!$A$8:$DX$107,64+BK$1,FALSE)),"")</f>
        <v/>
      </c>
      <c r="BL97" s="12" t="str">
        <f>IFERROR(IF($A97="","",VLOOKUP($B97,Data!$A$8:$DX$107,125,FALSE)),"")</f>
        <v/>
      </c>
      <c r="BM97" s="12" t="str">
        <f>IFERROR(IF($A97="","",VLOOKUP($B97,Data!$A$8:$DX$107,126,FALSE)),"")</f>
        <v/>
      </c>
      <c r="BN97" s="31" t="str">
        <f>IFERROR(IF($A97="","",VLOOKUP($B97,Data!$A$8:$DX$107,127,FALSE)),"")</f>
        <v/>
      </c>
      <c r="BO97" s="12" t="str">
        <f>IF(A97="","",IF(B97&lt;=Registrasi!$E$7/2,"Atas",IF(B97&gt;(Registrasi!$E$7+1)/2,"Bawah","Tengah")))</f>
        <v/>
      </c>
      <c r="BP97" s="12" t="str">
        <f t="shared" si="124"/>
        <v/>
      </c>
      <c r="BQ97" s="12" t="str">
        <f t="shared" si="125"/>
        <v/>
      </c>
      <c r="BR97" s="12" t="str">
        <f t="shared" si="126"/>
        <v/>
      </c>
      <c r="BS97" s="12" t="str">
        <f t="shared" si="127"/>
        <v/>
      </c>
      <c r="BT97" s="12" t="str">
        <f t="shared" si="128"/>
        <v/>
      </c>
      <c r="BU97" s="12" t="str">
        <f t="shared" si="129"/>
        <v/>
      </c>
      <c r="BV97" s="12" t="str">
        <f t="shared" si="130"/>
        <v/>
      </c>
      <c r="BW97" s="12" t="str">
        <f t="shared" si="131"/>
        <v/>
      </c>
      <c r="BX97" s="12" t="str">
        <f t="shared" si="132"/>
        <v/>
      </c>
      <c r="BY97" s="12" t="str">
        <f t="shared" si="133"/>
        <v/>
      </c>
      <c r="BZ97" s="12" t="str">
        <f t="shared" si="134"/>
        <v/>
      </c>
      <c r="CA97" s="12" t="str">
        <f t="shared" si="135"/>
        <v/>
      </c>
      <c r="CB97" s="12" t="str">
        <f t="shared" si="136"/>
        <v/>
      </c>
      <c r="CC97" s="12" t="str">
        <f t="shared" si="137"/>
        <v/>
      </c>
      <c r="CD97" s="12" t="str">
        <f t="shared" si="138"/>
        <v/>
      </c>
      <c r="CE97" s="12" t="str">
        <f t="shared" si="139"/>
        <v/>
      </c>
      <c r="CF97" s="12" t="str">
        <f t="shared" si="140"/>
        <v/>
      </c>
      <c r="CG97" s="12" t="str">
        <f t="shared" si="141"/>
        <v/>
      </c>
      <c r="CH97" s="12" t="str">
        <f t="shared" si="142"/>
        <v/>
      </c>
      <c r="CI97" s="12" t="str">
        <f t="shared" si="143"/>
        <v/>
      </c>
      <c r="CJ97" s="12" t="str">
        <f t="shared" si="144"/>
        <v/>
      </c>
      <c r="CK97" s="12" t="str">
        <f t="shared" si="145"/>
        <v/>
      </c>
      <c r="CL97" s="12" t="str">
        <f t="shared" si="146"/>
        <v/>
      </c>
      <c r="CM97" s="12" t="str">
        <f t="shared" si="147"/>
        <v/>
      </c>
      <c r="CN97" s="12" t="str">
        <f t="shared" si="148"/>
        <v/>
      </c>
      <c r="CO97" s="12" t="str">
        <f t="shared" si="149"/>
        <v/>
      </c>
      <c r="CP97" s="12" t="str">
        <f t="shared" si="150"/>
        <v/>
      </c>
      <c r="CQ97" s="12" t="str">
        <f t="shared" si="151"/>
        <v/>
      </c>
      <c r="CR97" s="12" t="str">
        <f t="shared" si="152"/>
        <v/>
      </c>
      <c r="CS97" s="12" t="str">
        <f t="shared" si="153"/>
        <v/>
      </c>
      <c r="CT97" s="12" t="str">
        <f t="shared" si="154"/>
        <v/>
      </c>
      <c r="CU97" s="12" t="str">
        <f t="shared" si="155"/>
        <v/>
      </c>
      <c r="CV97" s="12" t="str">
        <f t="shared" si="156"/>
        <v/>
      </c>
      <c r="CW97" s="12" t="str">
        <f t="shared" si="157"/>
        <v/>
      </c>
      <c r="CX97" s="12" t="str">
        <f t="shared" si="158"/>
        <v/>
      </c>
      <c r="CY97" s="12" t="str">
        <f t="shared" si="159"/>
        <v/>
      </c>
      <c r="CZ97" s="12" t="str">
        <f t="shared" si="160"/>
        <v/>
      </c>
      <c r="DA97" s="12" t="str">
        <f t="shared" si="161"/>
        <v/>
      </c>
      <c r="DB97" s="12" t="str">
        <f t="shared" si="162"/>
        <v/>
      </c>
      <c r="DC97" s="12" t="str">
        <f t="shared" si="163"/>
        <v/>
      </c>
      <c r="DD97" s="12" t="str">
        <f t="shared" si="164"/>
        <v/>
      </c>
      <c r="DE97" s="12" t="str">
        <f t="shared" si="165"/>
        <v/>
      </c>
      <c r="DF97" s="12" t="str">
        <f t="shared" si="166"/>
        <v/>
      </c>
      <c r="DG97" s="12" t="str">
        <f t="shared" si="167"/>
        <v/>
      </c>
      <c r="DH97" s="12" t="str">
        <f t="shared" si="168"/>
        <v/>
      </c>
      <c r="DI97" s="12" t="str">
        <f t="shared" si="169"/>
        <v/>
      </c>
      <c r="DJ97" s="12" t="str">
        <f t="shared" si="170"/>
        <v/>
      </c>
      <c r="DK97" s="12" t="str">
        <f t="shared" si="171"/>
        <v/>
      </c>
      <c r="DL97" s="12" t="str">
        <f t="shared" si="172"/>
        <v/>
      </c>
      <c r="DM97" s="12" t="str">
        <f t="shared" si="173"/>
        <v/>
      </c>
      <c r="DN97" s="12" t="str">
        <f t="shared" si="174"/>
        <v/>
      </c>
      <c r="DO97" s="12" t="str">
        <f t="shared" si="175"/>
        <v/>
      </c>
      <c r="DP97" s="12" t="str">
        <f t="shared" si="176"/>
        <v/>
      </c>
      <c r="DQ97" s="12" t="str">
        <f t="shared" si="177"/>
        <v/>
      </c>
      <c r="DR97" s="12" t="str">
        <f t="shared" si="178"/>
        <v/>
      </c>
      <c r="DS97" s="12" t="str">
        <f t="shared" si="179"/>
        <v/>
      </c>
      <c r="DT97" s="12" t="str">
        <f t="shared" si="180"/>
        <v/>
      </c>
      <c r="DU97" s="12" t="str">
        <f t="shared" si="181"/>
        <v/>
      </c>
      <c r="DV97" s="12" t="str">
        <f t="shared" si="182"/>
        <v/>
      </c>
      <c r="DW97" s="12" t="str">
        <f t="shared" si="183"/>
        <v/>
      </c>
      <c r="DX97" s="12" t="str">
        <f t="shared" si="184"/>
        <v/>
      </c>
      <c r="DY97" s="12" t="str">
        <f t="shared" si="185"/>
        <v/>
      </c>
      <c r="DZ97" s="12" t="str">
        <f t="shared" si="186"/>
        <v/>
      </c>
      <c r="EA97" s="12" t="str">
        <f t="shared" si="187"/>
        <v/>
      </c>
      <c r="EB97" s="12" t="str">
        <f t="shared" si="188"/>
        <v/>
      </c>
      <c r="EC97" s="12" t="str">
        <f t="shared" si="189"/>
        <v/>
      </c>
      <c r="ED97" s="12" t="str">
        <f t="shared" si="190"/>
        <v/>
      </c>
      <c r="EE97" s="12" t="str">
        <f t="shared" si="191"/>
        <v/>
      </c>
      <c r="EF97" s="12" t="str">
        <f t="shared" si="192"/>
        <v/>
      </c>
      <c r="EG97" s="12" t="str">
        <f t="shared" si="193"/>
        <v/>
      </c>
      <c r="EH97" s="12" t="str">
        <f t="shared" si="194"/>
        <v/>
      </c>
      <c r="EI97" s="12" t="str">
        <f t="shared" si="195"/>
        <v/>
      </c>
      <c r="EJ97" s="12" t="str">
        <f t="shared" si="196"/>
        <v/>
      </c>
      <c r="EK97" s="12" t="str">
        <f t="shared" si="197"/>
        <v/>
      </c>
      <c r="EL97" s="12" t="str">
        <f t="shared" si="198"/>
        <v/>
      </c>
      <c r="EM97" s="12" t="str">
        <f t="shared" si="199"/>
        <v/>
      </c>
      <c r="EN97" s="12" t="str">
        <f t="shared" si="200"/>
        <v/>
      </c>
      <c r="EO97" s="12" t="str">
        <f t="shared" si="201"/>
        <v/>
      </c>
      <c r="EP97" s="12" t="str">
        <f t="shared" si="202"/>
        <v/>
      </c>
      <c r="EQ97" s="12" t="str">
        <f t="shared" si="203"/>
        <v/>
      </c>
      <c r="ER97" s="12" t="str">
        <f t="shared" si="204"/>
        <v/>
      </c>
      <c r="ES97" s="12" t="str">
        <f t="shared" si="205"/>
        <v/>
      </c>
      <c r="ET97" s="12" t="str">
        <f t="shared" si="206"/>
        <v/>
      </c>
      <c r="EU97" s="12" t="str">
        <f t="shared" si="207"/>
        <v/>
      </c>
      <c r="EV97" s="12" t="str">
        <f t="shared" si="208"/>
        <v/>
      </c>
      <c r="EW97" s="12" t="str">
        <f t="shared" si="209"/>
        <v/>
      </c>
      <c r="EX97" s="12" t="str">
        <f t="shared" si="210"/>
        <v/>
      </c>
      <c r="EY97" s="12" t="str">
        <f t="shared" si="211"/>
        <v/>
      </c>
      <c r="EZ97" s="12" t="str">
        <f t="shared" si="212"/>
        <v/>
      </c>
      <c r="FA97" s="12" t="str">
        <f t="shared" si="213"/>
        <v/>
      </c>
      <c r="FB97" s="12" t="str">
        <f t="shared" si="214"/>
        <v/>
      </c>
      <c r="FC97" s="12" t="str">
        <f t="shared" si="215"/>
        <v/>
      </c>
      <c r="FD97" s="12" t="str">
        <f t="shared" si="216"/>
        <v/>
      </c>
      <c r="FE97" s="12" t="str">
        <f t="shared" si="217"/>
        <v/>
      </c>
      <c r="FF97" s="12" t="str">
        <f t="shared" si="218"/>
        <v/>
      </c>
      <c r="FG97" s="12" t="str">
        <f t="shared" si="219"/>
        <v/>
      </c>
      <c r="FH97" s="12" t="str">
        <f t="shared" si="220"/>
        <v/>
      </c>
      <c r="FI97" s="12" t="str">
        <f t="shared" si="221"/>
        <v/>
      </c>
      <c r="FJ97" s="12" t="str">
        <f t="shared" si="222"/>
        <v/>
      </c>
      <c r="FK97" s="12" t="str">
        <f t="shared" si="223"/>
        <v/>
      </c>
      <c r="FL97" s="12" t="str">
        <f t="shared" si="224"/>
        <v/>
      </c>
      <c r="FM97" s="12" t="str">
        <f t="shared" si="225"/>
        <v/>
      </c>
      <c r="FN97" s="12" t="str">
        <f t="shared" si="226"/>
        <v/>
      </c>
      <c r="FO97" s="12" t="str">
        <f t="shared" si="227"/>
        <v/>
      </c>
      <c r="FP97" s="12" t="str">
        <f t="shared" si="228"/>
        <v/>
      </c>
      <c r="FQ97" s="12" t="str">
        <f t="shared" si="229"/>
        <v/>
      </c>
      <c r="FR97" s="12" t="str">
        <f t="shared" si="230"/>
        <v/>
      </c>
      <c r="FS97" s="12" t="str">
        <f t="shared" si="231"/>
        <v/>
      </c>
      <c r="FT97" s="12" t="str">
        <f t="shared" si="232"/>
        <v/>
      </c>
      <c r="FU97" s="12" t="str">
        <f t="shared" si="233"/>
        <v/>
      </c>
      <c r="FV97" s="12" t="str">
        <f t="shared" si="234"/>
        <v/>
      </c>
      <c r="FW97" s="12" t="str">
        <f t="shared" si="235"/>
        <v/>
      </c>
      <c r="FX97" s="12" t="str">
        <f t="shared" si="236"/>
        <v/>
      </c>
      <c r="FY97" s="12" t="str">
        <f t="shared" si="237"/>
        <v/>
      </c>
      <c r="FZ97" s="12" t="str">
        <f t="shared" si="238"/>
        <v/>
      </c>
      <c r="GA97" s="12" t="str">
        <f t="shared" si="239"/>
        <v/>
      </c>
      <c r="GB97" s="12" t="str">
        <f t="shared" si="240"/>
        <v/>
      </c>
      <c r="GC97" s="12" t="str">
        <f t="shared" si="241"/>
        <v/>
      </c>
      <c r="GD97" s="12" t="str">
        <f t="shared" si="242"/>
        <v/>
      </c>
      <c r="GE97" s="12" t="str">
        <f t="shared" si="243"/>
        <v/>
      </c>
    </row>
    <row r="98" spans="1:187" x14ac:dyDescent="0.25">
      <c r="A98" t="str">
        <f>Data!B104</f>
        <v/>
      </c>
      <c r="B98" s="12" t="str">
        <f t="shared" si="123"/>
        <v/>
      </c>
      <c r="C98" s="12" t="str">
        <f>IFERROR(IF(Data!B104="","",VLOOKUP(B98,Data!$A$8:$DX$107,3,FALSE)),"")</f>
        <v/>
      </c>
      <c r="D98" s="12" t="str">
        <f>IFERROR(IF($A98="","",VLOOKUP($B98,Data!$A$8:$DX$107,64+D$1,FALSE)),"")</f>
        <v/>
      </c>
      <c r="E98" s="12" t="str">
        <f>IFERROR(IF($A98="","",VLOOKUP($B98,Data!$A$8:$DX$107,64+E$1,FALSE)),"")</f>
        <v/>
      </c>
      <c r="F98" s="12" t="str">
        <f>IFERROR(IF($A98="","",VLOOKUP($B98,Data!$A$8:$DX$107,64+F$1,FALSE)),"")</f>
        <v/>
      </c>
      <c r="G98" s="12" t="str">
        <f>IFERROR(IF($A98="","",VLOOKUP($B98,Data!$A$8:$DX$107,64+G$1,FALSE)),"")</f>
        <v/>
      </c>
      <c r="H98" s="12" t="str">
        <f>IFERROR(IF($A98="","",VLOOKUP($B98,Data!$A$8:$DX$107,64+H$1,FALSE)),"")</f>
        <v/>
      </c>
      <c r="I98" s="12" t="str">
        <f>IFERROR(IF($A98="","",VLOOKUP($B98,Data!$A$8:$DX$107,64+I$1,FALSE)),"")</f>
        <v/>
      </c>
      <c r="J98" s="12" t="str">
        <f>IFERROR(IF($A98="","",VLOOKUP($B98,Data!$A$8:$DX$107,64+J$1,FALSE)),"")</f>
        <v/>
      </c>
      <c r="K98" s="12" t="str">
        <f>IFERROR(IF($A98="","",VLOOKUP($B98,Data!$A$8:$DX$107,64+K$1,FALSE)),"")</f>
        <v/>
      </c>
      <c r="L98" s="12" t="str">
        <f>IFERROR(IF($A98="","",VLOOKUP($B98,Data!$A$8:$DX$107,64+L$1,FALSE)),"")</f>
        <v/>
      </c>
      <c r="M98" s="12" t="str">
        <f>IFERROR(IF($A98="","",VLOOKUP($B98,Data!$A$8:$DX$107,64+M$1,FALSE)),"")</f>
        <v/>
      </c>
      <c r="N98" s="12" t="str">
        <f>IFERROR(IF($A98="","",VLOOKUP($B98,Data!$A$8:$DX$107,64+N$1,FALSE)),"")</f>
        <v/>
      </c>
      <c r="O98" s="12" t="str">
        <f>IFERROR(IF($A98="","",VLOOKUP($B98,Data!$A$8:$DX$107,64+O$1,FALSE)),"")</f>
        <v/>
      </c>
      <c r="P98" s="12" t="str">
        <f>IFERROR(IF($A98="","",VLOOKUP($B98,Data!$A$8:$DX$107,64+P$1,FALSE)),"")</f>
        <v/>
      </c>
      <c r="Q98" s="12" t="str">
        <f>IFERROR(IF($A98="","",VLOOKUP($B98,Data!$A$8:$DX$107,64+Q$1,FALSE)),"")</f>
        <v/>
      </c>
      <c r="R98" s="12" t="str">
        <f>IFERROR(IF($A98="","",VLOOKUP($B98,Data!$A$8:$DX$107,64+R$1,FALSE)),"")</f>
        <v/>
      </c>
      <c r="S98" s="12" t="str">
        <f>IFERROR(IF($A98="","",VLOOKUP($B98,Data!$A$8:$DX$107,64+S$1,FALSE)),"")</f>
        <v/>
      </c>
      <c r="T98" s="12" t="str">
        <f>IFERROR(IF($A98="","",VLOOKUP($B98,Data!$A$8:$DX$107,64+T$1,FALSE)),"")</f>
        <v/>
      </c>
      <c r="U98" s="12" t="str">
        <f>IFERROR(IF($A98="","",VLOOKUP($B98,Data!$A$8:$DX$107,64+U$1,FALSE)),"")</f>
        <v/>
      </c>
      <c r="V98" s="12" t="str">
        <f>IFERROR(IF($A98="","",VLOOKUP($B98,Data!$A$8:$DX$107,64+V$1,FALSE)),"")</f>
        <v/>
      </c>
      <c r="W98" s="12" t="str">
        <f>IFERROR(IF($A98="","",VLOOKUP($B98,Data!$A$8:$DX$107,64+W$1,FALSE)),"")</f>
        <v/>
      </c>
      <c r="X98" s="12" t="str">
        <f>IFERROR(IF($A98="","",VLOOKUP($B98,Data!$A$8:$DX$107,64+X$1,FALSE)),"")</f>
        <v/>
      </c>
      <c r="Y98" s="12" t="str">
        <f>IFERROR(IF($A98="","",VLOOKUP($B98,Data!$A$8:$DX$107,64+Y$1,FALSE)),"")</f>
        <v/>
      </c>
      <c r="Z98" s="12" t="str">
        <f>IFERROR(IF($A98="","",VLOOKUP($B98,Data!$A$8:$DX$107,64+Z$1,FALSE)),"")</f>
        <v/>
      </c>
      <c r="AA98" s="12" t="str">
        <f>IFERROR(IF($A98="","",VLOOKUP($B98,Data!$A$8:$DX$107,64+AA$1,FALSE)),"")</f>
        <v/>
      </c>
      <c r="AB98" s="12" t="str">
        <f>IFERROR(IF($A98="","",VLOOKUP($B98,Data!$A$8:$DX$107,64+AB$1,FALSE)),"")</f>
        <v/>
      </c>
      <c r="AC98" s="12" t="str">
        <f>IFERROR(IF($A98="","",VLOOKUP($B98,Data!$A$8:$DX$107,64+AC$1,FALSE)),"")</f>
        <v/>
      </c>
      <c r="AD98" s="12" t="str">
        <f>IFERROR(IF($A98="","",VLOOKUP($B98,Data!$A$8:$DX$107,64+AD$1,FALSE)),"")</f>
        <v/>
      </c>
      <c r="AE98" s="12" t="str">
        <f>IFERROR(IF($A98="","",VLOOKUP($B98,Data!$A$8:$DX$107,64+AE$1,FALSE)),"")</f>
        <v/>
      </c>
      <c r="AF98" s="12" t="str">
        <f>IFERROR(IF($A98="","",VLOOKUP($B98,Data!$A$8:$DX$107,64+AF$1,FALSE)),"")</f>
        <v/>
      </c>
      <c r="AG98" s="12" t="str">
        <f>IFERROR(IF($A98="","",VLOOKUP($B98,Data!$A$8:$DX$107,64+AG$1,FALSE)),"")</f>
        <v/>
      </c>
      <c r="AH98" s="12" t="str">
        <f>IFERROR(IF($A98="","",VLOOKUP($B98,Data!$A$8:$DX$107,64+AH$1,FALSE)),"")</f>
        <v/>
      </c>
      <c r="AI98" s="12" t="str">
        <f>IFERROR(IF($A98="","",VLOOKUP($B98,Data!$A$8:$DX$107,64+AI$1,FALSE)),"")</f>
        <v/>
      </c>
      <c r="AJ98" s="12" t="str">
        <f>IFERROR(IF($A98="","",VLOOKUP($B98,Data!$A$8:$DX$107,64+AJ$1,FALSE)),"")</f>
        <v/>
      </c>
      <c r="AK98" s="12" t="str">
        <f>IFERROR(IF($A98="","",VLOOKUP($B98,Data!$A$8:$DX$107,64+AK$1,FALSE)),"")</f>
        <v/>
      </c>
      <c r="AL98" s="12" t="str">
        <f>IFERROR(IF($A98="","",VLOOKUP($B98,Data!$A$8:$DX$107,64+AL$1,FALSE)),"")</f>
        <v/>
      </c>
      <c r="AM98" s="12" t="str">
        <f>IFERROR(IF($A98="","",VLOOKUP($B98,Data!$A$8:$DX$107,64+AM$1,FALSE)),"")</f>
        <v/>
      </c>
      <c r="AN98" s="12" t="str">
        <f>IFERROR(IF($A98="","",VLOOKUP($B98,Data!$A$8:$DX$107,64+AN$1,FALSE)),"")</f>
        <v/>
      </c>
      <c r="AO98" s="12" t="str">
        <f>IFERROR(IF($A98="","",VLOOKUP($B98,Data!$A$8:$DX$107,64+AO$1,FALSE)),"")</f>
        <v/>
      </c>
      <c r="AP98" s="12" t="str">
        <f>IFERROR(IF($A98="","",VLOOKUP($B98,Data!$A$8:$DX$107,64+AP$1,FALSE)),"")</f>
        <v/>
      </c>
      <c r="AQ98" s="12" t="str">
        <f>IFERROR(IF($A98="","",VLOOKUP($B98,Data!$A$8:$DX$107,64+AQ$1,FALSE)),"")</f>
        <v/>
      </c>
      <c r="AR98" s="12" t="str">
        <f>IFERROR(IF($A98="","",VLOOKUP($B98,Data!$A$8:$DX$107,64+AR$1,FALSE)),"")</f>
        <v/>
      </c>
      <c r="AS98" s="12" t="str">
        <f>IFERROR(IF($A98="","",VLOOKUP($B98,Data!$A$8:$DX$107,64+AS$1,FALSE)),"")</f>
        <v/>
      </c>
      <c r="AT98" s="12" t="str">
        <f>IFERROR(IF($A98="","",VLOOKUP($B98,Data!$A$8:$DX$107,64+AT$1,FALSE)),"")</f>
        <v/>
      </c>
      <c r="AU98" s="12" t="str">
        <f>IFERROR(IF($A98="","",VLOOKUP($B98,Data!$A$8:$DX$107,64+AU$1,FALSE)),"")</f>
        <v/>
      </c>
      <c r="AV98" s="12" t="str">
        <f>IFERROR(IF($A98="","",VLOOKUP($B98,Data!$A$8:$DX$107,64+AV$1,FALSE)),"")</f>
        <v/>
      </c>
      <c r="AW98" s="12" t="str">
        <f>IFERROR(IF($A98="","",VLOOKUP($B98,Data!$A$8:$DX$107,64+AW$1,FALSE)),"")</f>
        <v/>
      </c>
      <c r="AX98" s="12" t="str">
        <f>IFERROR(IF($A98="","",VLOOKUP($B98,Data!$A$8:$DX$107,64+AX$1,FALSE)),"")</f>
        <v/>
      </c>
      <c r="AY98" s="12" t="str">
        <f>IFERROR(IF($A98="","",VLOOKUP($B98,Data!$A$8:$DX$107,64+AY$1,FALSE)),"")</f>
        <v/>
      </c>
      <c r="AZ98" s="12" t="str">
        <f>IFERROR(IF($A98="","",VLOOKUP($B98,Data!$A$8:$DX$107,64+AZ$1,FALSE)),"")</f>
        <v/>
      </c>
      <c r="BA98" s="12" t="str">
        <f>IFERROR(IF($A98="","",VLOOKUP($B98,Data!$A$8:$DX$107,64+BA$1,FALSE)),"")</f>
        <v/>
      </c>
      <c r="BB98" s="12" t="str">
        <f>IFERROR(IF($A98="","",VLOOKUP($B98,Data!$A$8:$DX$107,64+BB$1,FALSE)),"")</f>
        <v/>
      </c>
      <c r="BC98" s="12" t="str">
        <f>IFERROR(IF($A98="","",VLOOKUP($B98,Data!$A$8:$DX$107,64+BC$1,FALSE)),"")</f>
        <v/>
      </c>
      <c r="BD98" s="12" t="str">
        <f>IFERROR(IF($A98="","",VLOOKUP($B98,Data!$A$8:$DX$107,64+BD$1,FALSE)),"")</f>
        <v/>
      </c>
      <c r="BE98" s="12" t="str">
        <f>IFERROR(IF($A98="","",VLOOKUP($B98,Data!$A$8:$DX$107,64+BE$1,FALSE)),"")</f>
        <v/>
      </c>
      <c r="BF98" s="12" t="str">
        <f>IFERROR(IF($A98="","",VLOOKUP($B98,Data!$A$8:$DX$107,64+BF$1,FALSE)),"")</f>
        <v/>
      </c>
      <c r="BG98" s="12" t="str">
        <f>IFERROR(IF($A98="","",VLOOKUP($B98,Data!$A$8:$DX$107,64+BG$1,FALSE)),"")</f>
        <v/>
      </c>
      <c r="BH98" s="12" t="str">
        <f>IFERROR(IF($A98="","",VLOOKUP($B98,Data!$A$8:$DX$107,64+BH$1,FALSE)),"")</f>
        <v/>
      </c>
      <c r="BI98" s="12" t="str">
        <f>IFERROR(IF($A98="","",VLOOKUP($B98,Data!$A$8:$DX$107,64+BI$1,FALSE)),"")</f>
        <v/>
      </c>
      <c r="BJ98" s="12" t="str">
        <f>IFERROR(IF($A98="","",VLOOKUP($B98,Data!$A$8:$DX$107,64+BJ$1,FALSE)),"")</f>
        <v/>
      </c>
      <c r="BK98" s="12" t="str">
        <f>IFERROR(IF($A98="","",VLOOKUP($B98,Data!$A$8:$DX$107,64+BK$1,FALSE)),"")</f>
        <v/>
      </c>
      <c r="BL98" s="12" t="str">
        <f>IFERROR(IF($A98="","",VLOOKUP($B98,Data!$A$8:$DX$107,125,FALSE)),"")</f>
        <v/>
      </c>
      <c r="BM98" s="12" t="str">
        <f>IFERROR(IF($A98="","",VLOOKUP($B98,Data!$A$8:$DX$107,126,FALSE)),"")</f>
        <v/>
      </c>
      <c r="BN98" s="31" t="str">
        <f>IFERROR(IF($A98="","",VLOOKUP($B98,Data!$A$8:$DX$107,127,FALSE)),"")</f>
        <v/>
      </c>
      <c r="BO98" s="12" t="str">
        <f>IF(A98="","",IF(B98&lt;=Registrasi!$E$7/2,"Atas",IF(B98&gt;(Registrasi!$E$7+1)/2,"Bawah","Tengah")))</f>
        <v/>
      </c>
      <c r="BP98" s="12" t="str">
        <f t="shared" si="124"/>
        <v/>
      </c>
      <c r="BQ98" s="12" t="str">
        <f t="shared" si="125"/>
        <v/>
      </c>
      <c r="BR98" s="12" t="str">
        <f t="shared" si="126"/>
        <v/>
      </c>
      <c r="BS98" s="12" t="str">
        <f t="shared" si="127"/>
        <v/>
      </c>
      <c r="BT98" s="12" t="str">
        <f t="shared" si="128"/>
        <v/>
      </c>
      <c r="BU98" s="12" t="str">
        <f t="shared" si="129"/>
        <v/>
      </c>
      <c r="BV98" s="12" t="str">
        <f t="shared" si="130"/>
        <v/>
      </c>
      <c r="BW98" s="12" t="str">
        <f t="shared" si="131"/>
        <v/>
      </c>
      <c r="BX98" s="12" t="str">
        <f t="shared" si="132"/>
        <v/>
      </c>
      <c r="BY98" s="12" t="str">
        <f t="shared" si="133"/>
        <v/>
      </c>
      <c r="BZ98" s="12" t="str">
        <f t="shared" si="134"/>
        <v/>
      </c>
      <c r="CA98" s="12" t="str">
        <f t="shared" si="135"/>
        <v/>
      </c>
      <c r="CB98" s="12" t="str">
        <f t="shared" si="136"/>
        <v/>
      </c>
      <c r="CC98" s="12" t="str">
        <f t="shared" si="137"/>
        <v/>
      </c>
      <c r="CD98" s="12" t="str">
        <f t="shared" si="138"/>
        <v/>
      </c>
      <c r="CE98" s="12" t="str">
        <f t="shared" si="139"/>
        <v/>
      </c>
      <c r="CF98" s="12" t="str">
        <f t="shared" si="140"/>
        <v/>
      </c>
      <c r="CG98" s="12" t="str">
        <f t="shared" si="141"/>
        <v/>
      </c>
      <c r="CH98" s="12" t="str">
        <f t="shared" si="142"/>
        <v/>
      </c>
      <c r="CI98" s="12" t="str">
        <f t="shared" si="143"/>
        <v/>
      </c>
      <c r="CJ98" s="12" t="str">
        <f t="shared" si="144"/>
        <v/>
      </c>
      <c r="CK98" s="12" t="str">
        <f t="shared" si="145"/>
        <v/>
      </c>
      <c r="CL98" s="12" t="str">
        <f t="shared" si="146"/>
        <v/>
      </c>
      <c r="CM98" s="12" t="str">
        <f t="shared" si="147"/>
        <v/>
      </c>
      <c r="CN98" s="12" t="str">
        <f t="shared" si="148"/>
        <v/>
      </c>
      <c r="CO98" s="12" t="str">
        <f t="shared" si="149"/>
        <v/>
      </c>
      <c r="CP98" s="12" t="str">
        <f t="shared" si="150"/>
        <v/>
      </c>
      <c r="CQ98" s="12" t="str">
        <f t="shared" si="151"/>
        <v/>
      </c>
      <c r="CR98" s="12" t="str">
        <f t="shared" si="152"/>
        <v/>
      </c>
      <c r="CS98" s="12" t="str">
        <f t="shared" si="153"/>
        <v/>
      </c>
      <c r="CT98" s="12" t="str">
        <f t="shared" si="154"/>
        <v/>
      </c>
      <c r="CU98" s="12" t="str">
        <f t="shared" si="155"/>
        <v/>
      </c>
      <c r="CV98" s="12" t="str">
        <f t="shared" si="156"/>
        <v/>
      </c>
      <c r="CW98" s="12" t="str">
        <f t="shared" si="157"/>
        <v/>
      </c>
      <c r="CX98" s="12" t="str">
        <f t="shared" si="158"/>
        <v/>
      </c>
      <c r="CY98" s="12" t="str">
        <f t="shared" si="159"/>
        <v/>
      </c>
      <c r="CZ98" s="12" t="str">
        <f t="shared" si="160"/>
        <v/>
      </c>
      <c r="DA98" s="12" t="str">
        <f t="shared" si="161"/>
        <v/>
      </c>
      <c r="DB98" s="12" t="str">
        <f t="shared" si="162"/>
        <v/>
      </c>
      <c r="DC98" s="12" t="str">
        <f t="shared" si="163"/>
        <v/>
      </c>
      <c r="DD98" s="12" t="str">
        <f t="shared" si="164"/>
        <v/>
      </c>
      <c r="DE98" s="12" t="str">
        <f t="shared" si="165"/>
        <v/>
      </c>
      <c r="DF98" s="12" t="str">
        <f t="shared" si="166"/>
        <v/>
      </c>
      <c r="DG98" s="12" t="str">
        <f t="shared" si="167"/>
        <v/>
      </c>
      <c r="DH98" s="12" t="str">
        <f t="shared" si="168"/>
        <v/>
      </c>
      <c r="DI98" s="12" t="str">
        <f t="shared" si="169"/>
        <v/>
      </c>
      <c r="DJ98" s="12" t="str">
        <f t="shared" si="170"/>
        <v/>
      </c>
      <c r="DK98" s="12" t="str">
        <f t="shared" si="171"/>
        <v/>
      </c>
      <c r="DL98" s="12" t="str">
        <f t="shared" si="172"/>
        <v/>
      </c>
      <c r="DM98" s="12" t="str">
        <f t="shared" si="173"/>
        <v/>
      </c>
      <c r="DN98" s="12" t="str">
        <f t="shared" si="174"/>
        <v/>
      </c>
      <c r="DO98" s="12" t="str">
        <f t="shared" si="175"/>
        <v/>
      </c>
      <c r="DP98" s="12" t="str">
        <f t="shared" si="176"/>
        <v/>
      </c>
      <c r="DQ98" s="12" t="str">
        <f t="shared" si="177"/>
        <v/>
      </c>
      <c r="DR98" s="12" t="str">
        <f t="shared" si="178"/>
        <v/>
      </c>
      <c r="DS98" s="12" t="str">
        <f t="shared" si="179"/>
        <v/>
      </c>
      <c r="DT98" s="12" t="str">
        <f t="shared" si="180"/>
        <v/>
      </c>
      <c r="DU98" s="12" t="str">
        <f t="shared" si="181"/>
        <v/>
      </c>
      <c r="DV98" s="12" t="str">
        <f t="shared" si="182"/>
        <v/>
      </c>
      <c r="DW98" s="12" t="str">
        <f t="shared" si="183"/>
        <v/>
      </c>
      <c r="DX98" s="12" t="str">
        <f t="shared" si="184"/>
        <v/>
      </c>
      <c r="DY98" s="12" t="str">
        <f t="shared" si="185"/>
        <v/>
      </c>
      <c r="DZ98" s="12" t="str">
        <f t="shared" si="186"/>
        <v/>
      </c>
      <c r="EA98" s="12" t="str">
        <f t="shared" si="187"/>
        <v/>
      </c>
      <c r="EB98" s="12" t="str">
        <f t="shared" si="188"/>
        <v/>
      </c>
      <c r="EC98" s="12" t="str">
        <f t="shared" si="189"/>
        <v/>
      </c>
      <c r="ED98" s="12" t="str">
        <f t="shared" si="190"/>
        <v/>
      </c>
      <c r="EE98" s="12" t="str">
        <f t="shared" si="191"/>
        <v/>
      </c>
      <c r="EF98" s="12" t="str">
        <f t="shared" si="192"/>
        <v/>
      </c>
      <c r="EG98" s="12" t="str">
        <f t="shared" si="193"/>
        <v/>
      </c>
      <c r="EH98" s="12" t="str">
        <f t="shared" si="194"/>
        <v/>
      </c>
      <c r="EI98" s="12" t="str">
        <f t="shared" si="195"/>
        <v/>
      </c>
      <c r="EJ98" s="12" t="str">
        <f t="shared" si="196"/>
        <v/>
      </c>
      <c r="EK98" s="12" t="str">
        <f t="shared" si="197"/>
        <v/>
      </c>
      <c r="EL98" s="12" t="str">
        <f t="shared" si="198"/>
        <v/>
      </c>
      <c r="EM98" s="12" t="str">
        <f t="shared" si="199"/>
        <v/>
      </c>
      <c r="EN98" s="12" t="str">
        <f t="shared" si="200"/>
        <v/>
      </c>
      <c r="EO98" s="12" t="str">
        <f t="shared" si="201"/>
        <v/>
      </c>
      <c r="EP98" s="12" t="str">
        <f t="shared" si="202"/>
        <v/>
      </c>
      <c r="EQ98" s="12" t="str">
        <f t="shared" si="203"/>
        <v/>
      </c>
      <c r="ER98" s="12" t="str">
        <f t="shared" si="204"/>
        <v/>
      </c>
      <c r="ES98" s="12" t="str">
        <f t="shared" si="205"/>
        <v/>
      </c>
      <c r="ET98" s="12" t="str">
        <f t="shared" si="206"/>
        <v/>
      </c>
      <c r="EU98" s="12" t="str">
        <f t="shared" si="207"/>
        <v/>
      </c>
      <c r="EV98" s="12" t="str">
        <f t="shared" si="208"/>
        <v/>
      </c>
      <c r="EW98" s="12" t="str">
        <f t="shared" si="209"/>
        <v/>
      </c>
      <c r="EX98" s="12" t="str">
        <f t="shared" si="210"/>
        <v/>
      </c>
      <c r="EY98" s="12" t="str">
        <f t="shared" si="211"/>
        <v/>
      </c>
      <c r="EZ98" s="12" t="str">
        <f t="shared" si="212"/>
        <v/>
      </c>
      <c r="FA98" s="12" t="str">
        <f t="shared" si="213"/>
        <v/>
      </c>
      <c r="FB98" s="12" t="str">
        <f t="shared" si="214"/>
        <v/>
      </c>
      <c r="FC98" s="12" t="str">
        <f t="shared" si="215"/>
        <v/>
      </c>
      <c r="FD98" s="12" t="str">
        <f t="shared" si="216"/>
        <v/>
      </c>
      <c r="FE98" s="12" t="str">
        <f t="shared" si="217"/>
        <v/>
      </c>
      <c r="FF98" s="12" t="str">
        <f t="shared" si="218"/>
        <v/>
      </c>
      <c r="FG98" s="12" t="str">
        <f t="shared" si="219"/>
        <v/>
      </c>
      <c r="FH98" s="12" t="str">
        <f t="shared" si="220"/>
        <v/>
      </c>
      <c r="FI98" s="12" t="str">
        <f t="shared" si="221"/>
        <v/>
      </c>
      <c r="FJ98" s="12" t="str">
        <f t="shared" si="222"/>
        <v/>
      </c>
      <c r="FK98" s="12" t="str">
        <f t="shared" si="223"/>
        <v/>
      </c>
      <c r="FL98" s="12" t="str">
        <f t="shared" si="224"/>
        <v/>
      </c>
      <c r="FM98" s="12" t="str">
        <f t="shared" si="225"/>
        <v/>
      </c>
      <c r="FN98" s="12" t="str">
        <f t="shared" si="226"/>
        <v/>
      </c>
      <c r="FO98" s="12" t="str">
        <f t="shared" si="227"/>
        <v/>
      </c>
      <c r="FP98" s="12" t="str">
        <f t="shared" si="228"/>
        <v/>
      </c>
      <c r="FQ98" s="12" t="str">
        <f t="shared" si="229"/>
        <v/>
      </c>
      <c r="FR98" s="12" t="str">
        <f t="shared" si="230"/>
        <v/>
      </c>
      <c r="FS98" s="12" t="str">
        <f t="shared" si="231"/>
        <v/>
      </c>
      <c r="FT98" s="12" t="str">
        <f t="shared" si="232"/>
        <v/>
      </c>
      <c r="FU98" s="12" t="str">
        <f t="shared" si="233"/>
        <v/>
      </c>
      <c r="FV98" s="12" t="str">
        <f t="shared" si="234"/>
        <v/>
      </c>
      <c r="FW98" s="12" t="str">
        <f t="shared" si="235"/>
        <v/>
      </c>
      <c r="FX98" s="12" t="str">
        <f t="shared" si="236"/>
        <v/>
      </c>
      <c r="FY98" s="12" t="str">
        <f t="shared" si="237"/>
        <v/>
      </c>
      <c r="FZ98" s="12" t="str">
        <f t="shared" si="238"/>
        <v/>
      </c>
      <c r="GA98" s="12" t="str">
        <f t="shared" si="239"/>
        <v/>
      </c>
      <c r="GB98" s="12" t="str">
        <f t="shared" si="240"/>
        <v/>
      </c>
      <c r="GC98" s="12" t="str">
        <f t="shared" si="241"/>
        <v/>
      </c>
      <c r="GD98" s="12" t="str">
        <f t="shared" si="242"/>
        <v/>
      </c>
      <c r="GE98" s="12" t="str">
        <f t="shared" si="243"/>
        <v/>
      </c>
    </row>
    <row r="99" spans="1:187" x14ac:dyDescent="0.25">
      <c r="A99" t="str">
        <f>Data!B105</f>
        <v/>
      </c>
      <c r="B99" s="12" t="str">
        <f t="shared" si="123"/>
        <v/>
      </c>
      <c r="C99" s="12" t="str">
        <f>IFERROR(IF(Data!B105="","",VLOOKUP(B99,Data!$A$8:$DX$107,3,FALSE)),"")</f>
        <v/>
      </c>
      <c r="D99" s="12" t="str">
        <f>IFERROR(IF($A99="","",VLOOKUP($B99,Data!$A$8:$DX$107,64+D$1,FALSE)),"")</f>
        <v/>
      </c>
      <c r="E99" s="12" t="str">
        <f>IFERROR(IF($A99="","",VLOOKUP($B99,Data!$A$8:$DX$107,64+E$1,FALSE)),"")</f>
        <v/>
      </c>
      <c r="F99" s="12" t="str">
        <f>IFERROR(IF($A99="","",VLOOKUP($B99,Data!$A$8:$DX$107,64+F$1,FALSE)),"")</f>
        <v/>
      </c>
      <c r="G99" s="12" t="str">
        <f>IFERROR(IF($A99="","",VLOOKUP($B99,Data!$A$8:$DX$107,64+G$1,FALSE)),"")</f>
        <v/>
      </c>
      <c r="H99" s="12" t="str">
        <f>IFERROR(IF($A99="","",VLOOKUP($B99,Data!$A$8:$DX$107,64+H$1,FALSE)),"")</f>
        <v/>
      </c>
      <c r="I99" s="12" t="str">
        <f>IFERROR(IF($A99="","",VLOOKUP($B99,Data!$A$8:$DX$107,64+I$1,FALSE)),"")</f>
        <v/>
      </c>
      <c r="J99" s="12" t="str">
        <f>IFERROR(IF($A99="","",VLOOKUP($B99,Data!$A$8:$DX$107,64+J$1,FALSE)),"")</f>
        <v/>
      </c>
      <c r="K99" s="12" t="str">
        <f>IFERROR(IF($A99="","",VLOOKUP($B99,Data!$A$8:$DX$107,64+K$1,FALSE)),"")</f>
        <v/>
      </c>
      <c r="L99" s="12" t="str">
        <f>IFERROR(IF($A99="","",VLOOKUP($B99,Data!$A$8:$DX$107,64+L$1,FALSE)),"")</f>
        <v/>
      </c>
      <c r="M99" s="12" t="str">
        <f>IFERROR(IF($A99="","",VLOOKUP($B99,Data!$A$8:$DX$107,64+M$1,FALSE)),"")</f>
        <v/>
      </c>
      <c r="N99" s="12" t="str">
        <f>IFERROR(IF($A99="","",VLOOKUP($B99,Data!$A$8:$DX$107,64+N$1,FALSE)),"")</f>
        <v/>
      </c>
      <c r="O99" s="12" t="str">
        <f>IFERROR(IF($A99="","",VLOOKUP($B99,Data!$A$8:$DX$107,64+O$1,FALSE)),"")</f>
        <v/>
      </c>
      <c r="P99" s="12" t="str">
        <f>IFERROR(IF($A99="","",VLOOKUP($B99,Data!$A$8:$DX$107,64+P$1,FALSE)),"")</f>
        <v/>
      </c>
      <c r="Q99" s="12" t="str">
        <f>IFERROR(IF($A99="","",VLOOKUP($B99,Data!$A$8:$DX$107,64+Q$1,FALSE)),"")</f>
        <v/>
      </c>
      <c r="R99" s="12" t="str">
        <f>IFERROR(IF($A99="","",VLOOKUP($B99,Data!$A$8:$DX$107,64+R$1,FALSE)),"")</f>
        <v/>
      </c>
      <c r="S99" s="12" t="str">
        <f>IFERROR(IF($A99="","",VLOOKUP($B99,Data!$A$8:$DX$107,64+S$1,FALSE)),"")</f>
        <v/>
      </c>
      <c r="T99" s="12" t="str">
        <f>IFERROR(IF($A99="","",VLOOKUP($B99,Data!$A$8:$DX$107,64+T$1,FALSE)),"")</f>
        <v/>
      </c>
      <c r="U99" s="12" t="str">
        <f>IFERROR(IF($A99="","",VLOOKUP($B99,Data!$A$8:$DX$107,64+U$1,FALSE)),"")</f>
        <v/>
      </c>
      <c r="V99" s="12" t="str">
        <f>IFERROR(IF($A99="","",VLOOKUP($B99,Data!$A$8:$DX$107,64+V$1,FALSE)),"")</f>
        <v/>
      </c>
      <c r="W99" s="12" t="str">
        <f>IFERROR(IF($A99="","",VLOOKUP($B99,Data!$A$8:$DX$107,64+W$1,FALSE)),"")</f>
        <v/>
      </c>
      <c r="X99" s="12" t="str">
        <f>IFERROR(IF($A99="","",VLOOKUP($B99,Data!$A$8:$DX$107,64+X$1,FALSE)),"")</f>
        <v/>
      </c>
      <c r="Y99" s="12" t="str">
        <f>IFERROR(IF($A99="","",VLOOKUP($B99,Data!$A$8:$DX$107,64+Y$1,FALSE)),"")</f>
        <v/>
      </c>
      <c r="Z99" s="12" t="str">
        <f>IFERROR(IF($A99="","",VLOOKUP($B99,Data!$A$8:$DX$107,64+Z$1,FALSE)),"")</f>
        <v/>
      </c>
      <c r="AA99" s="12" t="str">
        <f>IFERROR(IF($A99="","",VLOOKUP($B99,Data!$A$8:$DX$107,64+AA$1,FALSE)),"")</f>
        <v/>
      </c>
      <c r="AB99" s="12" t="str">
        <f>IFERROR(IF($A99="","",VLOOKUP($B99,Data!$A$8:$DX$107,64+AB$1,FALSE)),"")</f>
        <v/>
      </c>
      <c r="AC99" s="12" t="str">
        <f>IFERROR(IF($A99="","",VLOOKUP($B99,Data!$A$8:$DX$107,64+AC$1,FALSE)),"")</f>
        <v/>
      </c>
      <c r="AD99" s="12" t="str">
        <f>IFERROR(IF($A99="","",VLOOKUP($B99,Data!$A$8:$DX$107,64+AD$1,FALSE)),"")</f>
        <v/>
      </c>
      <c r="AE99" s="12" t="str">
        <f>IFERROR(IF($A99="","",VLOOKUP($B99,Data!$A$8:$DX$107,64+AE$1,FALSE)),"")</f>
        <v/>
      </c>
      <c r="AF99" s="12" t="str">
        <f>IFERROR(IF($A99="","",VLOOKUP($B99,Data!$A$8:$DX$107,64+AF$1,FALSE)),"")</f>
        <v/>
      </c>
      <c r="AG99" s="12" t="str">
        <f>IFERROR(IF($A99="","",VLOOKUP($B99,Data!$A$8:$DX$107,64+AG$1,FALSE)),"")</f>
        <v/>
      </c>
      <c r="AH99" s="12" t="str">
        <f>IFERROR(IF($A99="","",VLOOKUP($B99,Data!$A$8:$DX$107,64+AH$1,FALSE)),"")</f>
        <v/>
      </c>
      <c r="AI99" s="12" t="str">
        <f>IFERROR(IF($A99="","",VLOOKUP($B99,Data!$A$8:$DX$107,64+AI$1,FALSE)),"")</f>
        <v/>
      </c>
      <c r="AJ99" s="12" t="str">
        <f>IFERROR(IF($A99="","",VLOOKUP($B99,Data!$A$8:$DX$107,64+AJ$1,FALSE)),"")</f>
        <v/>
      </c>
      <c r="AK99" s="12" t="str">
        <f>IFERROR(IF($A99="","",VLOOKUP($B99,Data!$A$8:$DX$107,64+AK$1,FALSE)),"")</f>
        <v/>
      </c>
      <c r="AL99" s="12" t="str">
        <f>IFERROR(IF($A99="","",VLOOKUP($B99,Data!$A$8:$DX$107,64+AL$1,FALSE)),"")</f>
        <v/>
      </c>
      <c r="AM99" s="12" t="str">
        <f>IFERROR(IF($A99="","",VLOOKUP($B99,Data!$A$8:$DX$107,64+AM$1,FALSE)),"")</f>
        <v/>
      </c>
      <c r="AN99" s="12" t="str">
        <f>IFERROR(IF($A99="","",VLOOKUP($B99,Data!$A$8:$DX$107,64+AN$1,FALSE)),"")</f>
        <v/>
      </c>
      <c r="AO99" s="12" t="str">
        <f>IFERROR(IF($A99="","",VLOOKUP($B99,Data!$A$8:$DX$107,64+AO$1,FALSE)),"")</f>
        <v/>
      </c>
      <c r="AP99" s="12" t="str">
        <f>IFERROR(IF($A99="","",VLOOKUP($B99,Data!$A$8:$DX$107,64+AP$1,FALSE)),"")</f>
        <v/>
      </c>
      <c r="AQ99" s="12" t="str">
        <f>IFERROR(IF($A99="","",VLOOKUP($B99,Data!$A$8:$DX$107,64+AQ$1,FALSE)),"")</f>
        <v/>
      </c>
      <c r="AR99" s="12" t="str">
        <f>IFERROR(IF($A99="","",VLOOKUP($B99,Data!$A$8:$DX$107,64+AR$1,FALSE)),"")</f>
        <v/>
      </c>
      <c r="AS99" s="12" t="str">
        <f>IFERROR(IF($A99="","",VLOOKUP($B99,Data!$A$8:$DX$107,64+AS$1,FALSE)),"")</f>
        <v/>
      </c>
      <c r="AT99" s="12" t="str">
        <f>IFERROR(IF($A99="","",VLOOKUP($B99,Data!$A$8:$DX$107,64+AT$1,FALSE)),"")</f>
        <v/>
      </c>
      <c r="AU99" s="12" t="str">
        <f>IFERROR(IF($A99="","",VLOOKUP($B99,Data!$A$8:$DX$107,64+AU$1,FALSE)),"")</f>
        <v/>
      </c>
      <c r="AV99" s="12" t="str">
        <f>IFERROR(IF($A99="","",VLOOKUP($B99,Data!$A$8:$DX$107,64+AV$1,FALSE)),"")</f>
        <v/>
      </c>
      <c r="AW99" s="12" t="str">
        <f>IFERROR(IF($A99="","",VLOOKUP($B99,Data!$A$8:$DX$107,64+AW$1,FALSE)),"")</f>
        <v/>
      </c>
      <c r="AX99" s="12" t="str">
        <f>IFERROR(IF($A99="","",VLOOKUP($B99,Data!$A$8:$DX$107,64+AX$1,FALSE)),"")</f>
        <v/>
      </c>
      <c r="AY99" s="12" t="str">
        <f>IFERROR(IF($A99="","",VLOOKUP($B99,Data!$A$8:$DX$107,64+AY$1,FALSE)),"")</f>
        <v/>
      </c>
      <c r="AZ99" s="12" t="str">
        <f>IFERROR(IF($A99="","",VLOOKUP($B99,Data!$A$8:$DX$107,64+AZ$1,FALSE)),"")</f>
        <v/>
      </c>
      <c r="BA99" s="12" t="str">
        <f>IFERROR(IF($A99="","",VLOOKUP($B99,Data!$A$8:$DX$107,64+BA$1,FALSE)),"")</f>
        <v/>
      </c>
      <c r="BB99" s="12" t="str">
        <f>IFERROR(IF($A99="","",VLOOKUP($B99,Data!$A$8:$DX$107,64+BB$1,FALSE)),"")</f>
        <v/>
      </c>
      <c r="BC99" s="12" t="str">
        <f>IFERROR(IF($A99="","",VLOOKUP($B99,Data!$A$8:$DX$107,64+BC$1,FALSE)),"")</f>
        <v/>
      </c>
      <c r="BD99" s="12" t="str">
        <f>IFERROR(IF($A99="","",VLOOKUP($B99,Data!$A$8:$DX$107,64+BD$1,FALSE)),"")</f>
        <v/>
      </c>
      <c r="BE99" s="12" t="str">
        <f>IFERROR(IF($A99="","",VLOOKUP($B99,Data!$A$8:$DX$107,64+BE$1,FALSE)),"")</f>
        <v/>
      </c>
      <c r="BF99" s="12" t="str">
        <f>IFERROR(IF($A99="","",VLOOKUP($B99,Data!$A$8:$DX$107,64+BF$1,FALSE)),"")</f>
        <v/>
      </c>
      <c r="BG99" s="12" t="str">
        <f>IFERROR(IF($A99="","",VLOOKUP($B99,Data!$A$8:$DX$107,64+BG$1,FALSE)),"")</f>
        <v/>
      </c>
      <c r="BH99" s="12" t="str">
        <f>IFERROR(IF($A99="","",VLOOKUP($B99,Data!$A$8:$DX$107,64+BH$1,FALSE)),"")</f>
        <v/>
      </c>
      <c r="BI99" s="12" t="str">
        <f>IFERROR(IF($A99="","",VLOOKUP($B99,Data!$A$8:$DX$107,64+BI$1,FALSE)),"")</f>
        <v/>
      </c>
      <c r="BJ99" s="12" t="str">
        <f>IFERROR(IF($A99="","",VLOOKUP($B99,Data!$A$8:$DX$107,64+BJ$1,FALSE)),"")</f>
        <v/>
      </c>
      <c r="BK99" s="12" t="str">
        <f>IFERROR(IF($A99="","",VLOOKUP($B99,Data!$A$8:$DX$107,64+BK$1,FALSE)),"")</f>
        <v/>
      </c>
      <c r="BL99" s="12" t="str">
        <f>IFERROR(IF($A99="","",VLOOKUP($B99,Data!$A$8:$DX$107,125,FALSE)),"")</f>
        <v/>
      </c>
      <c r="BM99" s="12" t="str">
        <f>IFERROR(IF($A99="","",VLOOKUP($B99,Data!$A$8:$DX$107,126,FALSE)),"")</f>
        <v/>
      </c>
      <c r="BN99" s="31" t="str">
        <f>IFERROR(IF($A99="","",VLOOKUP($B99,Data!$A$8:$DX$107,127,FALSE)),"")</f>
        <v/>
      </c>
      <c r="BO99" s="12" t="str">
        <f>IF(A99="","",IF(B99&lt;=Registrasi!$E$7/2,"Atas",IF(B99&gt;(Registrasi!$E$7+1)/2,"Bawah","Tengah")))</f>
        <v/>
      </c>
      <c r="BP99" s="12" t="str">
        <f t="shared" si="124"/>
        <v/>
      </c>
      <c r="BQ99" s="12" t="str">
        <f t="shared" si="125"/>
        <v/>
      </c>
      <c r="BR99" s="12" t="str">
        <f t="shared" si="126"/>
        <v/>
      </c>
      <c r="BS99" s="12" t="str">
        <f t="shared" si="127"/>
        <v/>
      </c>
      <c r="BT99" s="12" t="str">
        <f t="shared" si="128"/>
        <v/>
      </c>
      <c r="BU99" s="12" t="str">
        <f t="shared" si="129"/>
        <v/>
      </c>
      <c r="BV99" s="12" t="str">
        <f t="shared" si="130"/>
        <v/>
      </c>
      <c r="BW99" s="12" t="str">
        <f t="shared" si="131"/>
        <v/>
      </c>
      <c r="BX99" s="12" t="str">
        <f t="shared" si="132"/>
        <v/>
      </c>
      <c r="BY99" s="12" t="str">
        <f t="shared" si="133"/>
        <v/>
      </c>
      <c r="BZ99" s="12" t="str">
        <f t="shared" si="134"/>
        <v/>
      </c>
      <c r="CA99" s="12" t="str">
        <f t="shared" si="135"/>
        <v/>
      </c>
      <c r="CB99" s="12" t="str">
        <f t="shared" si="136"/>
        <v/>
      </c>
      <c r="CC99" s="12" t="str">
        <f t="shared" si="137"/>
        <v/>
      </c>
      <c r="CD99" s="12" t="str">
        <f t="shared" si="138"/>
        <v/>
      </c>
      <c r="CE99" s="12" t="str">
        <f t="shared" si="139"/>
        <v/>
      </c>
      <c r="CF99" s="12" t="str">
        <f t="shared" si="140"/>
        <v/>
      </c>
      <c r="CG99" s="12" t="str">
        <f t="shared" si="141"/>
        <v/>
      </c>
      <c r="CH99" s="12" t="str">
        <f t="shared" si="142"/>
        <v/>
      </c>
      <c r="CI99" s="12" t="str">
        <f t="shared" si="143"/>
        <v/>
      </c>
      <c r="CJ99" s="12" t="str">
        <f t="shared" si="144"/>
        <v/>
      </c>
      <c r="CK99" s="12" t="str">
        <f t="shared" si="145"/>
        <v/>
      </c>
      <c r="CL99" s="12" t="str">
        <f t="shared" si="146"/>
        <v/>
      </c>
      <c r="CM99" s="12" t="str">
        <f t="shared" si="147"/>
        <v/>
      </c>
      <c r="CN99" s="12" t="str">
        <f t="shared" si="148"/>
        <v/>
      </c>
      <c r="CO99" s="12" t="str">
        <f t="shared" si="149"/>
        <v/>
      </c>
      <c r="CP99" s="12" t="str">
        <f t="shared" si="150"/>
        <v/>
      </c>
      <c r="CQ99" s="12" t="str">
        <f t="shared" si="151"/>
        <v/>
      </c>
      <c r="CR99" s="12" t="str">
        <f t="shared" si="152"/>
        <v/>
      </c>
      <c r="CS99" s="12" t="str">
        <f t="shared" si="153"/>
        <v/>
      </c>
      <c r="CT99" s="12" t="str">
        <f t="shared" si="154"/>
        <v/>
      </c>
      <c r="CU99" s="12" t="str">
        <f t="shared" si="155"/>
        <v/>
      </c>
      <c r="CV99" s="12" t="str">
        <f t="shared" si="156"/>
        <v/>
      </c>
      <c r="CW99" s="12" t="str">
        <f t="shared" si="157"/>
        <v/>
      </c>
      <c r="CX99" s="12" t="str">
        <f t="shared" si="158"/>
        <v/>
      </c>
      <c r="CY99" s="12" t="str">
        <f t="shared" si="159"/>
        <v/>
      </c>
      <c r="CZ99" s="12" t="str">
        <f t="shared" si="160"/>
        <v/>
      </c>
      <c r="DA99" s="12" t="str">
        <f t="shared" si="161"/>
        <v/>
      </c>
      <c r="DB99" s="12" t="str">
        <f t="shared" si="162"/>
        <v/>
      </c>
      <c r="DC99" s="12" t="str">
        <f t="shared" si="163"/>
        <v/>
      </c>
      <c r="DD99" s="12" t="str">
        <f t="shared" si="164"/>
        <v/>
      </c>
      <c r="DE99" s="12" t="str">
        <f t="shared" si="165"/>
        <v/>
      </c>
      <c r="DF99" s="12" t="str">
        <f t="shared" si="166"/>
        <v/>
      </c>
      <c r="DG99" s="12" t="str">
        <f t="shared" si="167"/>
        <v/>
      </c>
      <c r="DH99" s="12" t="str">
        <f t="shared" si="168"/>
        <v/>
      </c>
      <c r="DI99" s="12" t="str">
        <f t="shared" si="169"/>
        <v/>
      </c>
      <c r="DJ99" s="12" t="str">
        <f t="shared" si="170"/>
        <v/>
      </c>
      <c r="DK99" s="12" t="str">
        <f t="shared" si="171"/>
        <v/>
      </c>
      <c r="DL99" s="12" t="str">
        <f t="shared" si="172"/>
        <v/>
      </c>
      <c r="DM99" s="12" t="str">
        <f t="shared" si="173"/>
        <v/>
      </c>
      <c r="DN99" s="12" t="str">
        <f t="shared" si="174"/>
        <v/>
      </c>
      <c r="DO99" s="12" t="str">
        <f t="shared" si="175"/>
        <v/>
      </c>
      <c r="DP99" s="12" t="str">
        <f t="shared" si="176"/>
        <v/>
      </c>
      <c r="DQ99" s="12" t="str">
        <f t="shared" si="177"/>
        <v/>
      </c>
      <c r="DR99" s="12" t="str">
        <f t="shared" si="178"/>
        <v/>
      </c>
      <c r="DS99" s="12" t="str">
        <f t="shared" si="179"/>
        <v/>
      </c>
      <c r="DT99" s="12" t="str">
        <f t="shared" si="180"/>
        <v/>
      </c>
      <c r="DU99" s="12" t="str">
        <f t="shared" si="181"/>
        <v/>
      </c>
      <c r="DV99" s="12" t="str">
        <f t="shared" si="182"/>
        <v/>
      </c>
      <c r="DW99" s="12" t="str">
        <f t="shared" si="183"/>
        <v/>
      </c>
      <c r="DX99" s="12" t="str">
        <f t="shared" si="184"/>
        <v/>
      </c>
      <c r="DY99" s="12" t="str">
        <f t="shared" si="185"/>
        <v/>
      </c>
      <c r="DZ99" s="12" t="str">
        <f t="shared" si="186"/>
        <v/>
      </c>
      <c r="EA99" s="12" t="str">
        <f t="shared" si="187"/>
        <v/>
      </c>
      <c r="EB99" s="12" t="str">
        <f t="shared" si="188"/>
        <v/>
      </c>
      <c r="EC99" s="12" t="str">
        <f t="shared" si="189"/>
        <v/>
      </c>
      <c r="ED99" s="12" t="str">
        <f t="shared" si="190"/>
        <v/>
      </c>
      <c r="EE99" s="12" t="str">
        <f t="shared" si="191"/>
        <v/>
      </c>
      <c r="EF99" s="12" t="str">
        <f t="shared" si="192"/>
        <v/>
      </c>
      <c r="EG99" s="12" t="str">
        <f t="shared" si="193"/>
        <v/>
      </c>
      <c r="EH99" s="12" t="str">
        <f t="shared" si="194"/>
        <v/>
      </c>
      <c r="EI99" s="12" t="str">
        <f t="shared" si="195"/>
        <v/>
      </c>
      <c r="EJ99" s="12" t="str">
        <f t="shared" si="196"/>
        <v/>
      </c>
      <c r="EK99" s="12" t="str">
        <f t="shared" si="197"/>
        <v/>
      </c>
      <c r="EL99" s="12" t="str">
        <f t="shared" si="198"/>
        <v/>
      </c>
      <c r="EM99" s="12" t="str">
        <f t="shared" si="199"/>
        <v/>
      </c>
      <c r="EN99" s="12" t="str">
        <f t="shared" si="200"/>
        <v/>
      </c>
      <c r="EO99" s="12" t="str">
        <f t="shared" si="201"/>
        <v/>
      </c>
      <c r="EP99" s="12" t="str">
        <f t="shared" si="202"/>
        <v/>
      </c>
      <c r="EQ99" s="12" t="str">
        <f t="shared" si="203"/>
        <v/>
      </c>
      <c r="ER99" s="12" t="str">
        <f t="shared" si="204"/>
        <v/>
      </c>
      <c r="ES99" s="12" t="str">
        <f t="shared" si="205"/>
        <v/>
      </c>
      <c r="ET99" s="12" t="str">
        <f t="shared" si="206"/>
        <v/>
      </c>
      <c r="EU99" s="12" t="str">
        <f t="shared" si="207"/>
        <v/>
      </c>
      <c r="EV99" s="12" t="str">
        <f t="shared" si="208"/>
        <v/>
      </c>
      <c r="EW99" s="12" t="str">
        <f t="shared" si="209"/>
        <v/>
      </c>
      <c r="EX99" s="12" t="str">
        <f t="shared" si="210"/>
        <v/>
      </c>
      <c r="EY99" s="12" t="str">
        <f t="shared" si="211"/>
        <v/>
      </c>
      <c r="EZ99" s="12" t="str">
        <f t="shared" si="212"/>
        <v/>
      </c>
      <c r="FA99" s="12" t="str">
        <f t="shared" si="213"/>
        <v/>
      </c>
      <c r="FB99" s="12" t="str">
        <f t="shared" si="214"/>
        <v/>
      </c>
      <c r="FC99" s="12" t="str">
        <f t="shared" si="215"/>
        <v/>
      </c>
      <c r="FD99" s="12" t="str">
        <f t="shared" si="216"/>
        <v/>
      </c>
      <c r="FE99" s="12" t="str">
        <f t="shared" si="217"/>
        <v/>
      </c>
      <c r="FF99" s="12" t="str">
        <f t="shared" si="218"/>
        <v/>
      </c>
      <c r="FG99" s="12" t="str">
        <f t="shared" si="219"/>
        <v/>
      </c>
      <c r="FH99" s="12" t="str">
        <f t="shared" si="220"/>
        <v/>
      </c>
      <c r="FI99" s="12" t="str">
        <f t="shared" si="221"/>
        <v/>
      </c>
      <c r="FJ99" s="12" t="str">
        <f t="shared" si="222"/>
        <v/>
      </c>
      <c r="FK99" s="12" t="str">
        <f t="shared" si="223"/>
        <v/>
      </c>
      <c r="FL99" s="12" t="str">
        <f t="shared" si="224"/>
        <v/>
      </c>
      <c r="FM99" s="12" t="str">
        <f t="shared" si="225"/>
        <v/>
      </c>
      <c r="FN99" s="12" t="str">
        <f t="shared" si="226"/>
        <v/>
      </c>
      <c r="FO99" s="12" t="str">
        <f t="shared" si="227"/>
        <v/>
      </c>
      <c r="FP99" s="12" t="str">
        <f t="shared" si="228"/>
        <v/>
      </c>
      <c r="FQ99" s="12" t="str">
        <f t="shared" si="229"/>
        <v/>
      </c>
      <c r="FR99" s="12" t="str">
        <f t="shared" si="230"/>
        <v/>
      </c>
      <c r="FS99" s="12" t="str">
        <f t="shared" si="231"/>
        <v/>
      </c>
      <c r="FT99" s="12" t="str">
        <f t="shared" si="232"/>
        <v/>
      </c>
      <c r="FU99" s="12" t="str">
        <f t="shared" si="233"/>
        <v/>
      </c>
      <c r="FV99" s="12" t="str">
        <f t="shared" si="234"/>
        <v/>
      </c>
      <c r="FW99" s="12" t="str">
        <f t="shared" si="235"/>
        <v/>
      </c>
      <c r="FX99" s="12" t="str">
        <f t="shared" si="236"/>
        <v/>
      </c>
      <c r="FY99" s="12" t="str">
        <f t="shared" si="237"/>
        <v/>
      </c>
      <c r="FZ99" s="12" t="str">
        <f t="shared" si="238"/>
        <v/>
      </c>
      <c r="GA99" s="12" t="str">
        <f t="shared" si="239"/>
        <v/>
      </c>
      <c r="GB99" s="12" t="str">
        <f t="shared" si="240"/>
        <v/>
      </c>
      <c r="GC99" s="12" t="str">
        <f t="shared" si="241"/>
        <v/>
      </c>
      <c r="GD99" s="12" t="str">
        <f t="shared" si="242"/>
        <v/>
      </c>
      <c r="GE99" s="12" t="str">
        <f t="shared" si="243"/>
        <v/>
      </c>
    </row>
    <row r="100" spans="1:187" x14ac:dyDescent="0.25">
      <c r="A100" t="str">
        <f>Data!B106</f>
        <v/>
      </c>
      <c r="B100" s="12" t="str">
        <f t="shared" si="123"/>
        <v/>
      </c>
      <c r="C100" s="12" t="str">
        <f>IFERROR(IF(Data!B106="","",VLOOKUP(B100,Data!$A$8:$DX$107,3,FALSE)),"")</f>
        <v/>
      </c>
      <c r="D100" s="12" t="str">
        <f>IFERROR(IF($A100="","",VLOOKUP($B100,Data!$A$8:$DX$107,64+D$1,FALSE)),"")</f>
        <v/>
      </c>
      <c r="E100" s="12" t="str">
        <f>IFERROR(IF($A100="","",VLOOKUP($B100,Data!$A$8:$DX$107,64+E$1,FALSE)),"")</f>
        <v/>
      </c>
      <c r="F100" s="12" t="str">
        <f>IFERROR(IF($A100="","",VLOOKUP($B100,Data!$A$8:$DX$107,64+F$1,FALSE)),"")</f>
        <v/>
      </c>
      <c r="G100" s="12" t="str">
        <f>IFERROR(IF($A100="","",VLOOKUP($B100,Data!$A$8:$DX$107,64+G$1,FALSE)),"")</f>
        <v/>
      </c>
      <c r="H100" s="12" t="str">
        <f>IFERROR(IF($A100="","",VLOOKUP($B100,Data!$A$8:$DX$107,64+H$1,FALSE)),"")</f>
        <v/>
      </c>
      <c r="I100" s="12" t="str">
        <f>IFERROR(IF($A100="","",VLOOKUP($B100,Data!$A$8:$DX$107,64+I$1,FALSE)),"")</f>
        <v/>
      </c>
      <c r="J100" s="12" t="str">
        <f>IFERROR(IF($A100="","",VLOOKUP($B100,Data!$A$8:$DX$107,64+J$1,FALSE)),"")</f>
        <v/>
      </c>
      <c r="K100" s="12" t="str">
        <f>IFERROR(IF($A100="","",VLOOKUP($B100,Data!$A$8:$DX$107,64+K$1,FALSE)),"")</f>
        <v/>
      </c>
      <c r="L100" s="12" t="str">
        <f>IFERROR(IF($A100="","",VLOOKUP($B100,Data!$A$8:$DX$107,64+L$1,FALSE)),"")</f>
        <v/>
      </c>
      <c r="M100" s="12" t="str">
        <f>IFERROR(IF($A100="","",VLOOKUP($B100,Data!$A$8:$DX$107,64+M$1,FALSE)),"")</f>
        <v/>
      </c>
      <c r="N100" s="12" t="str">
        <f>IFERROR(IF($A100="","",VLOOKUP($B100,Data!$A$8:$DX$107,64+N$1,FALSE)),"")</f>
        <v/>
      </c>
      <c r="O100" s="12" t="str">
        <f>IFERROR(IF($A100="","",VLOOKUP($B100,Data!$A$8:$DX$107,64+O$1,FALSE)),"")</f>
        <v/>
      </c>
      <c r="P100" s="12" t="str">
        <f>IFERROR(IF($A100="","",VLOOKUP($B100,Data!$A$8:$DX$107,64+P$1,FALSE)),"")</f>
        <v/>
      </c>
      <c r="Q100" s="12" t="str">
        <f>IFERROR(IF($A100="","",VLOOKUP($B100,Data!$A$8:$DX$107,64+Q$1,FALSE)),"")</f>
        <v/>
      </c>
      <c r="R100" s="12" t="str">
        <f>IFERROR(IF($A100="","",VLOOKUP($B100,Data!$A$8:$DX$107,64+R$1,FALSE)),"")</f>
        <v/>
      </c>
      <c r="S100" s="12" t="str">
        <f>IFERROR(IF($A100="","",VLOOKUP($B100,Data!$A$8:$DX$107,64+S$1,FALSE)),"")</f>
        <v/>
      </c>
      <c r="T100" s="12" t="str">
        <f>IFERROR(IF($A100="","",VLOOKUP($B100,Data!$A$8:$DX$107,64+T$1,FALSE)),"")</f>
        <v/>
      </c>
      <c r="U100" s="12" t="str">
        <f>IFERROR(IF($A100="","",VLOOKUP($B100,Data!$A$8:$DX$107,64+U$1,FALSE)),"")</f>
        <v/>
      </c>
      <c r="V100" s="12" t="str">
        <f>IFERROR(IF($A100="","",VLOOKUP($B100,Data!$A$8:$DX$107,64+V$1,FALSE)),"")</f>
        <v/>
      </c>
      <c r="W100" s="12" t="str">
        <f>IFERROR(IF($A100="","",VLOOKUP($B100,Data!$A$8:$DX$107,64+W$1,FALSE)),"")</f>
        <v/>
      </c>
      <c r="X100" s="12" t="str">
        <f>IFERROR(IF($A100="","",VLOOKUP($B100,Data!$A$8:$DX$107,64+X$1,FALSE)),"")</f>
        <v/>
      </c>
      <c r="Y100" s="12" t="str">
        <f>IFERROR(IF($A100="","",VLOOKUP($B100,Data!$A$8:$DX$107,64+Y$1,FALSE)),"")</f>
        <v/>
      </c>
      <c r="Z100" s="12" t="str">
        <f>IFERROR(IF($A100="","",VLOOKUP($B100,Data!$A$8:$DX$107,64+Z$1,FALSE)),"")</f>
        <v/>
      </c>
      <c r="AA100" s="12" t="str">
        <f>IFERROR(IF($A100="","",VLOOKUP($B100,Data!$A$8:$DX$107,64+AA$1,FALSE)),"")</f>
        <v/>
      </c>
      <c r="AB100" s="12" t="str">
        <f>IFERROR(IF($A100="","",VLOOKUP($B100,Data!$A$8:$DX$107,64+AB$1,FALSE)),"")</f>
        <v/>
      </c>
      <c r="AC100" s="12" t="str">
        <f>IFERROR(IF($A100="","",VLOOKUP($B100,Data!$A$8:$DX$107,64+AC$1,FALSE)),"")</f>
        <v/>
      </c>
      <c r="AD100" s="12" t="str">
        <f>IFERROR(IF($A100="","",VLOOKUP($B100,Data!$A$8:$DX$107,64+AD$1,FALSE)),"")</f>
        <v/>
      </c>
      <c r="AE100" s="12" t="str">
        <f>IFERROR(IF($A100="","",VLOOKUP($B100,Data!$A$8:$DX$107,64+AE$1,FALSE)),"")</f>
        <v/>
      </c>
      <c r="AF100" s="12" t="str">
        <f>IFERROR(IF($A100="","",VLOOKUP($B100,Data!$A$8:$DX$107,64+AF$1,FALSE)),"")</f>
        <v/>
      </c>
      <c r="AG100" s="12" t="str">
        <f>IFERROR(IF($A100="","",VLOOKUP($B100,Data!$A$8:$DX$107,64+AG$1,FALSE)),"")</f>
        <v/>
      </c>
      <c r="AH100" s="12" t="str">
        <f>IFERROR(IF($A100="","",VLOOKUP($B100,Data!$A$8:$DX$107,64+AH$1,FALSE)),"")</f>
        <v/>
      </c>
      <c r="AI100" s="12" t="str">
        <f>IFERROR(IF($A100="","",VLOOKUP($B100,Data!$A$8:$DX$107,64+AI$1,FALSE)),"")</f>
        <v/>
      </c>
      <c r="AJ100" s="12" t="str">
        <f>IFERROR(IF($A100="","",VLOOKUP($B100,Data!$A$8:$DX$107,64+AJ$1,FALSE)),"")</f>
        <v/>
      </c>
      <c r="AK100" s="12" t="str">
        <f>IFERROR(IF($A100="","",VLOOKUP($B100,Data!$A$8:$DX$107,64+AK$1,FALSE)),"")</f>
        <v/>
      </c>
      <c r="AL100" s="12" t="str">
        <f>IFERROR(IF($A100="","",VLOOKUP($B100,Data!$A$8:$DX$107,64+AL$1,FALSE)),"")</f>
        <v/>
      </c>
      <c r="AM100" s="12" t="str">
        <f>IFERROR(IF($A100="","",VLOOKUP($B100,Data!$A$8:$DX$107,64+AM$1,FALSE)),"")</f>
        <v/>
      </c>
      <c r="AN100" s="12" t="str">
        <f>IFERROR(IF($A100="","",VLOOKUP($B100,Data!$A$8:$DX$107,64+AN$1,FALSE)),"")</f>
        <v/>
      </c>
      <c r="AO100" s="12" t="str">
        <f>IFERROR(IF($A100="","",VLOOKUP($B100,Data!$A$8:$DX$107,64+AO$1,FALSE)),"")</f>
        <v/>
      </c>
      <c r="AP100" s="12" t="str">
        <f>IFERROR(IF($A100="","",VLOOKUP($B100,Data!$A$8:$DX$107,64+AP$1,FALSE)),"")</f>
        <v/>
      </c>
      <c r="AQ100" s="12" t="str">
        <f>IFERROR(IF($A100="","",VLOOKUP($B100,Data!$A$8:$DX$107,64+AQ$1,FALSE)),"")</f>
        <v/>
      </c>
      <c r="AR100" s="12" t="str">
        <f>IFERROR(IF($A100="","",VLOOKUP($B100,Data!$A$8:$DX$107,64+AR$1,FALSE)),"")</f>
        <v/>
      </c>
      <c r="AS100" s="12" t="str">
        <f>IFERROR(IF($A100="","",VLOOKUP($B100,Data!$A$8:$DX$107,64+AS$1,FALSE)),"")</f>
        <v/>
      </c>
      <c r="AT100" s="12" t="str">
        <f>IFERROR(IF($A100="","",VLOOKUP($B100,Data!$A$8:$DX$107,64+AT$1,FALSE)),"")</f>
        <v/>
      </c>
      <c r="AU100" s="12" t="str">
        <f>IFERROR(IF($A100="","",VLOOKUP($B100,Data!$A$8:$DX$107,64+AU$1,FALSE)),"")</f>
        <v/>
      </c>
      <c r="AV100" s="12" t="str">
        <f>IFERROR(IF($A100="","",VLOOKUP($B100,Data!$A$8:$DX$107,64+AV$1,FALSE)),"")</f>
        <v/>
      </c>
      <c r="AW100" s="12" t="str">
        <f>IFERROR(IF($A100="","",VLOOKUP($B100,Data!$A$8:$DX$107,64+AW$1,FALSE)),"")</f>
        <v/>
      </c>
      <c r="AX100" s="12" t="str">
        <f>IFERROR(IF($A100="","",VLOOKUP($B100,Data!$A$8:$DX$107,64+AX$1,FALSE)),"")</f>
        <v/>
      </c>
      <c r="AY100" s="12" t="str">
        <f>IFERROR(IF($A100="","",VLOOKUP($B100,Data!$A$8:$DX$107,64+AY$1,FALSE)),"")</f>
        <v/>
      </c>
      <c r="AZ100" s="12" t="str">
        <f>IFERROR(IF($A100="","",VLOOKUP($B100,Data!$A$8:$DX$107,64+AZ$1,FALSE)),"")</f>
        <v/>
      </c>
      <c r="BA100" s="12" t="str">
        <f>IFERROR(IF($A100="","",VLOOKUP($B100,Data!$A$8:$DX$107,64+BA$1,FALSE)),"")</f>
        <v/>
      </c>
      <c r="BB100" s="12" t="str">
        <f>IFERROR(IF($A100="","",VLOOKUP($B100,Data!$A$8:$DX$107,64+BB$1,FALSE)),"")</f>
        <v/>
      </c>
      <c r="BC100" s="12" t="str">
        <f>IFERROR(IF($A100="","",VLOOKUP($B100,Data!$A$8:$DX$107,64+BC$1,FALSE)),"")</f>
        <v/>
      </c>
      <c r="BD100" s="12" t="str">
        <f>IFERROR(IF($A100="","",VLOOKUP($B100,Data!$A$8:$DX$107,64+BD$1,FALSE)),"")</f>
        <v/>
      </c>
      <c r="BE100" s="12" t="str">
        <f>IFERROR(IF($A100="","",VLOOKUP($B100,Data!$A$8:$DX$107,64+BE$1,FALSE)),"")</f>
        <v/>
      </c>
      <c r="BF100" s="12" t="str">
        <f>IFERROR(IF($A100="","",VLOOKUP($B100,Data!$A$8:$DX$107,64+BF$1,FALSE)),"")</f>
        <v/>
      </c>
      <c r="BG100" s="12" t="str">
        <f>IFERROR(IF($A100="","",VLOOKUP($B100,Data!$A$8:$DX$107,64+BG$1,FALSE)),"")</f>
        <v/>
      </c>
      <c r="BH100" s="12" t="str">
        <f>IFERROR(IF($A100="","",VLOOKUP($B100,Data!$A$8:$DX$107,64+BH$1,FALSE)),"")</f>
        <v/>
      </c>
      <c r="BI100" s="12" t="str">
        <f>IFERROR(IF($A100="","",VLOOKUP($B100,Data!$A$8:$DX$107,64+BI$1,FALSE)),"")</f>
        <v/>
      </c>
      <c r="BJ100" s="12" t="str">
        <f>IFERROR(IF($A100="","",VLOOKUP($B100,Data!$A$8:$DX$107,64+BJ$1,FALSE)),"")</f>
        <v/>
      </c>
      <c r="BK100" s="12" t="str">
        <f>IFERROR(IF($A100="","",VLOOKUP($B100,Data!$A$8:$DX$107,64+BK$1,FALSE)),"")</f>
        <v/>
      </c>
      <c r="BL100" s="12" t="str">
        <f>IFERROR(IF($A100="","",VLOOKUP($B100,Data!$A$8:$DX$107,125,FALSE)),"")</f>
        <v/>
      </c>
      <c r="BM100" s="12" t="str">
        <f>IFERROR(IF($A100="","",VLOOKUP($B100,Data!$A$8:$DX$107,126,FALSE)),"")</f>
        <v/>
      </c>
      <c r="BN100" s="31" t="str">
        <f>IFERROR(IF($A100="","",VLOOKUP($B100,Data!$A$8:$DX$107,127,FALSE)),"")</f>
        <v/>
      </c>
      <c r="BO100" s="12" t="str">
        <f>IF(A100="","",IF(B100&lt;=Registrasi!$E$7/2,"Atas",IF(B100&gt;(Registrasi!$E$7+1)/2,"Bawah","Tengah")))</f>
        <v/>
      </c>
      <c r="BP100" s="12" t="str">
        <f t="shared" si="124"/>
        <v/>
      </c>
      <c r="BQ100" s="12" t="str">
        <f t="shared" si="125"/>
        <v/>
      </c>
      <c r="BR100" s="12" t="str">
        <f t="shared" si="126"/>
        <v/>
      </c>
      <c r="BS100" s="12" t="str">
        <f t="shared" si="127"/>
        <v/>
      </c>
      <c r="BT100" s="12" t="str">
        <f t="shared" si="128"/>
        <v/>
      </c>
      <c r="BU100" s="12" t="str">
        <f t="shared" si="129"/>
        <v/>
      </c>
      <c r="BV100" s="12" t="str">
        <f t="shared" si="130"/>
        <v/>
      </c>
      <c r="BW100" s="12" t="str">
        <f t="shared" si="131"/>
        <v/>
      </c>
      <c r="BX100" s="12" t="str">
        <f t="shared" si="132"/>
        <v/>
      </c>
      <c r="BY100" s="12" t="str">
        <f t="shared" si="133"/>
        <v/>
      </c>
      <c r="BZ100" s="12" t="str">
        <f t="shared" si="134"/>
        <v/>
      </c>
      <c r="CA100" s="12" t="str">
        <f t="shared" si="135"/>
        <v/>
      </c>
      <c r="CB100" s="12" t="str">
        <f t="shared" si="136"/>
        <v/>
      </c>
      <c r="CC100" s="12" t="str">
        <f t="shared" si="137"/>
        <v/>
      </c>
      <c r="CD100" s="12" t="str">
        <f t="shared" si="138"/>
        <v/>
      </c>
      <c r="CE100" s="12" t="str">
        <f t="shared" si="139"/>
        <v/>
      </c>
      <c r="CF100" s="12" t="str">
        <f t="shared" si="140"/>
        <v/>
      </c>
      <c r="CG100" s="12" t="str">
        <f t="shared" si="141"/>
        <v/>
      </c>
      <c r="CH100" s="12" t="str">
        <f t="shared" si="142"/>
        <v/>
      </c>
      <c r="CI100" s="12" t="str">
        <f t="shared" si="143"/>
        <v/>
      </c>
      <c r="CJ100" s="12" t="str">
        <f t="shared" si="144"/>
        <v/>
      </c>
      <c r="CK100" s="12" t="str">
        <f t="shared" si="145"/>
        <v/>
      </c>
      <c r="CL100" s="12" t="str">
        <f t="shared" si="146"/>
        <v/>
      </c>
      <c r="CM100" s="12" t="str">
        <f t="shared" si="147"/>
        <v/>
      </c>
      <c r="CN100" s="12" t="str">
        <f t="shared" si="148"/>
        <v/>
      </c>
      <c r="CO100" s="12" t="str">
        <f t="shared" si="149"/>
        <v/>
      </c>
      <c r="CP100" s="12" t="str">
        <f t="shared" si="150"/>
        <v/>
      </c>
      <c r="CQ100" s="12" t="str">
        <f t="shared" si="151"/>
        <v/>
      </c>
      <c r="CR100" s="12" t="str">
        <f t="shared" si="152"/>
        <v/>
      </c>
      <c r="CS100" s="12" t="str">
        <f t="shared" si="153"/>
        <v/>
      </c>
      <c r="CT100" s="12" t="str">
        <f t="shared" si="154"/>
        <v/>
      </c>
      <c r="CU100" s="12" t="str">
        <f t="shared" si="155"/>
        <v/>
      </c>
      <c r="CV100" s="12" t="str">
        <f t="shared" si="156"/>
        <v/>
      </c>
      <c r="CW100" s="12" t="str">
        <f t="shared" si="157"/>
        <v/>
      </c>
      <c r="CX100" s="12" t="str">
        <f t="shared" si="158"/>
        <v/>
      </c>
      <c r="CY100" s="12" t="str">
        <f t="shared" si="159"/>
        <v/>
      </c>
      <c r="CZ100" s="12" t="str">
        <f t="shared" si="160"/>
        <v/>
      </c>
      <c r="DA100" s="12" t="str">
        <f t="shared" si="161"/>
        <v/>
      </c>
      <c r="DB100" s="12" t="str">
        <f t="shared" si="162"/>
        <v/>
      </c>
      <c r="DC100" s="12" t="str">
        <f t="shared" si="163"/>
        <v/>
      </c>
      <c r="DD100" s="12" t="str">
        <f t="shared" si="164"/>
        <v/>
      </c>
      <c r="DE100" s="12" t="str">
        <f t="shared" si="165"/>
        <v/>
      </c>
      <c r="DF100" s="12" t="str">
        <f t="shared" si="166"/>
        <v/>
      </c>
      <c r="DG100" s="12" t="str">
        <f t="shared" si="167"/>
        <v/>
      </c>
      <c r="DH100" s="12" t="str">
        <f t="shared" si="168"/>
        <v/>
      </c>
      <c r="DI100" s="12" t="str">
        <f t="shared" si="169"/>
        <v/>
      </c>
      <c r="DJ100" s="12" t="str">
        <f t="shared" si="170"/>
        <v/>
      </c>
      <c r="DK100" s="12" t="str">
        <f t="shared" si="171"/>
        <v/>
      </c>
      <c r="DL100" s="12" t="str">
        <f t="shared" si="172"/>
        <v/>
      </c>
      <c r="DM100" s="12" t="str">
        <f t="shared" si="173"/>
        <v/>
      </c>
      <c r="DN100" s="12" t="str">
        <f t="shared" si="174"/>
        <v/>
      </c>
      <c r="DO100" s="12" t="str">
        <f t="shared" si="175"/>
        <v/>
      </c>
      <c r="DP100" s="12" t="str">
        <f t="shared" si="176"/>
        <v/>
      </c>
      <c r="DQ100" s="12" t="str">
        <f t="shared" si="177"/>
        <v/>
      </c>
      <c r="DR100" s="12" t="str">
        <f t="shared" si="178"/>
        <v/>
      </c>
      <c r="DS100" s="12" t="str">
        <f t="shared" si="179"/>
        <v/>
      </c>
      <c r="DT100" s="12" t="str">
        <f t="shared" si="180"/>
        <v/>
      </c>
      <c r="DU100" s="12" t="str">
        <f t="shared" si="181"/>
        <v/>
      </c>
      <c r="DV100" s="12" t="str">
        <f t="shared" si="182"/>
        <v/>
      </c>
      <c r="DW100" s="12" t="str">
        <f t="shared" si="183"/>
        <v/>
      </c>
      <c r="DX100" s="12" t="str">
        <f t="shared" si="184"/>
        <v/>
      </c>
      <c r="DY100" s="12" t="str">
        <f t="shared" si="185"/>
        <v/>
      </c>
      <c r="DZ100" s="12" t="str">
        <f t="shared" si="186"/>
        <v/>
      </c>
      <c r="EA100" s="12" t="str">
        <f t="shared" si="187"/>
        <v/>
      </c>
      <c r="EB100" s="12" t="str">
        <f t="shared" si="188"/>
        <v/>
      </c>
      <c r="EC100" s="12" t="str">
        <f t="shared" si="189"/>
        <v/>
      </c>
      <c r="ED100" s="12" t="str">
        <f t="shared" si="190"/>
        <v/>
      </c>
      <c r="EE100" s="12" t="str">
        <f t="shared" si="191"/>
        <v/>
      </c>
      <c r="EF100" s="12" t="str">
        <f t="shared" si="192"/>
        <v/>
      </c>
      <c r="EG100" s="12" t="str">
        <f t="shared" si="193"/>
        <v/>
      </c>
      <c r="EH100" s="12" t="str">
        <f t="shared" si="194"/>
        <v/>
      </c>
      <c r="EI100" s="12" t="str">
        <f t="shared" si="195"/>
        <v/>
      </c>
      <c r="EJ100" s="12" t="str">
        <f t="shared" si="196"/>
        <v/>
      </c>
      <c r="EK100" s="12" t="str">
        <f t="shared" si="197"/>
        <v/>
      </c>
      <c r="EL100" s="12" t="str">
        <f t="shared" si="198"/>
        <v/>
      </c>
      <c r="EM100" s="12" t="str">
        <f t="shared" si="199"/>
        <v/>
      </c>
      <c r="EN100" s="12" t="str">
        <f t="shared" si="200"/>
        <v/>
      </c>
      <c r="EO100" s="12" t="str">
        <f t="shared" si="201"/>
        <v/>
      </c>
      <c r="EP100" s="12" t="str">
        <f t="shared" si="202"/>
        <v/>
      </c>
      <c r="EQ100" s="12" t="str">
        <f t="shared" si="203"/>
        <v/>
      </c>
      <c r="ER100" s="12" t="str">
        <f t="shared" si="204"/>
        <v/>
      </c>
      <c r="ES100" s="12" t="str">
        <f t="shared" si="205"/>
        <v/>
      </c>
      <c r="ET100" s="12" t="str">
        <f t="shared" si="206"/>
        <v/>
      </c>
      <c r="EU100" s="12" t="str">
        <f t="shared" si="207"/>
        <v/>
      </c>
      <c r="EV100" s="12" t="str">
        <f t="shared" si="208"/>
        <v/>
      </c>
      <c r="EW100" s="12" t="str">
        <f t="shared" si="209"/>
        <v/>
      </c>
      <c r="EX100" s="12" t="str">
        <f t="shared" si="210"/>
        <v/>
      </c>
      <c r="EY100" s="12" t="str">
        <f t="shared" si="211"/>
        <v/>
      </c>
      <c r="EZ100" s="12" t="str">
        <f t="shared" si="212"/>
        <v/>
      </c>
      <c r="FA100" s="12" t="str">
        <f t="shared" si="213"/>
        <v/>
      </c>
      <c r="FB100" s="12" t="str">
        <f t="shared" si="214"/>
        <v/>
      </c>
      <c r="FC100" s="12" t="str">
        <f t="shared" si="215"/>
        <v/>
      </c>
      <c r="FD100" s="12" t="str">
        <f t="shared" si="216"/>
        <v/>
      </c>
      <c r="FE100" s="12" t="str">
        <f t="shared" si="217"/>
        <v/>
      </c>
      <c r="FF100" s="12" t="str">
        <f t="shared" si="218"/>
        <v/>
      </c>
      <c r="FG100" s="12" t="str">
        <f t="shared" si="219"/>
        <v/>
      </c>
      <c r="FH100" s="12" t="str">
        <f t="shared" si="220"/>
        <v/>
      </c>
      <c r="FI100" s="12" t="str">
        <f t="shared" si="221"/>
        <v/>
      </c>
      <c r="FJ100" s="12" t="str">
        <f t="shared" si="222"/>
        <v/>
      </c>
      <c r="FK100" s="12" t="str">
        <f t="shared" si="223"/>
        <v/>
      </c>
      <c r="FL100" s="12" t="str">
        <f t="shared" si="224"/>
        <v/>
      </c>
      <c r="FM100" s="12" t="str">
        <f t="shared" si="225"/>
        <v/>
      </c>
      <c r="FN100" s="12" t="str">
        <f t="shared" si="226"/>
        <v/>
      </c>
      <c r="FO100" s="12" t="str">
        <f t="shared" si="227"/>
        <v/>
      </c>
      <c r="FP100" s="12" t="str">
        <f t="shared" si="228"/>
        <v/>
      </c>
      <c r="FQ100" s="12" t="str">
        <f t="shared" si="229"/>
        <v/>
      </c>
      <c r="FR100" s="12" t="str">
        <f t="shared" si="230"/>
        <v/>
      </c>
      <c r="FS100" s="12" t="str">
        <f t="shared" si="231"/>
        <v/>
      </c>
      <c r="FT100" s="12" t="str">
        <f t="shared" si="232"/>
        <v/>
      </c>
      <c r="FU100" s="12" t="str">
        <f t="shared" si="233"/>
        <v/>
      </c>
      <c r="FV100" s="12" t="str">
        <f t="shared" si="234"/>
        <v/>
      </c>
      <c r="FW100" s="12" t="str">
        <f t="shared" si="235"/>
        <v/>
      </c>
      <c r="FX100" s="12" t="str">
        <f t="shared" si="236"/>
        <v/>
      </c>
      <c r="FY100" s="12" t="str">
        <f t="shared" si="237"/>
        <v/>
      </c>
      <c r="FZ100" s="12" t="str">
        <f t="shared" si="238"/>
        <v/>
      </c>
      <c r="GA100" s="12" t="str">
        <f t="shared" si="239"/>
        <v/>
      </c>
      <c r="GB100" s="12" t="str">
        <f t="shared" si="240"/>
        <v/>
      </c>
      <c r="GC100" s="12" t="str">
        <f t="shared" si="241"/>
        <v/>
      </c>
      <c r="GD100" s="12" t="str">
        <f t="shared" si="242"/>
        <v/>
      </c>
      <c r="GE100" s="12" t="str">
        <f t="shared" si="243"/>
        <v/>
      </c>
    </row>
    <row r="101" spans="1:187" x14ac:dyDescent="0.25">
      <c r="A101" t="str">
        <f>Data!B107</f>
        <v/>
      </c>
      <c r="B101" s="12" t="str">
        <f t="shared" si="123"/>
        <v/>
      </c>
      <c r="C101" s="12" t="str">
        <f>IFERROR(IF(Data!B107="","",VLOOKUP(B101,Data!$A$8:$DX$107,3,FALSE)),"")</f>
        <v/>
      </c>
      <c r="D101" s="12" t="str">
        <f>IFERROR(IF($A101="","",VLOOKUP($B101,Data!$A$8:$DX$107,64+D$1,FALSE)),"")</f>
        <v/>
      </c>
      <c r="E101" s="12" t="str">
        <f>IFERROR(IF($A101="","",VLOOKUP($B101,Data!$A$8:$DX$107,64+E$1,FALSE)),"")</f>
        <v/>
      </c>
      <c r="F101" s="12" t="str">
        <f>IFERROR(IF($A101="","",VLOOKUP($B101,Data!$A$8:$DX$107,64+F$1,FALSE)),"")</f>
        <v/>
      </c>
      <c r="G101" s="12" t="str">
        <f>IFERROR(IF($A101="","",VLOOKUP($B101,Data!$A$8:$DX$107,64+G$1,FALSE)),"")</f>
        <v/>
      </c>
      <c r="H101" s="12" t="str">
        <f>IFERROR(IF($A101="","",VLOOKUP($B101,Data!$A$8:$DX$107,64+H$1,FALSE)),"")</f>
        <v/>
      </c>
      <c r="I101" s="12" t="str">
        <f>IFERROR(IF($A101="","",VLOOKUP($B101,Data!$A$8:$DX$107,64+I$1,FALSE)),"")</f>
        <v/>
      </c>
      <c r="J101" s="12" t="str">
        <f>IFERROR(IF($A101="","",VLOOKUP($B101,Data!$A$8:$DX$107,64+J$1,FALSE)),"")</f>
        <v/>
      </c>
      <c r="K101" s="12" t="str">
        <f>IFERROR(IF($A101="","",VLOOKUP($B101,Data!$A$8:$DX$107,64+K$1,FALSE)),"")</f>
        <v/>
      </c>
      <c r="L101" s="12" t="str">
        <f>IFERROR(IF($A101="","",VLOOKUP($B101,Data!$A$8:$DX$107,64+L$1,FALSE)),"")</f>
        <v/>
      </c>
      <c r="M101" s="12" t="str">
        <f>IFERROR(IF($A101="","",VLOOKUP($B101,Data!$A$8:$DX$107,64+M$1,FALSE)),"")</f>
        <v/>
      </c>
      <c r="N101" s="12" t="str">
        <f>IFERROR(IF($A101="","",VLOOKUP($B101,Data!$A$8:$DX$107,64+N$1,FALSE)),"")</f>
        <v/>
      </c>
      <c r="O101" s="12" t="str">
        <f>IFERROR(IF($A101="","",VLOOKUP($B101,Data!$A$8:$DX$107,64+O$1,FALSE)),"")</f>
        <v/>
      </c>
      <c r="P101" s="12" t="str">
        <f>IFERROR(IF($A101="","",VLOOKUP($B101,Data!$A$8:$DX$107,64+P$1,FALSE)),"")</f>
        <v/>
      </c>
      <c r="Q101" s="12" t="str">
        <f>IFERROR(IF($A101="","",VLOOKUP($B101,Data!$A$8:$DX$107,64+Q$1,FALSE)),"")</f>
        <v/>
      </c>
      <c r="R101" s="12" t="str">
        <f>IFERROR(IF($A101="","",VLOOKUP($B101,Data!$A$8:$DX$107,64+R$1,FALSE)),"")</f>
        <v/>
      </c>
      <c r="S101" s="12" t="str">
        <f>IFERROR(IF($A101="","",VLOOKUP($B101,Data!$A$8:$DX$107,64+S$1,FALSE)),"")</f>
        <v/>
      </c>
      <c r="T101" s="12" t="str">
        <f>IFERROR(IF($A101="","",VLOOKUP($B101,Data!$A$8:$DX$107,64+T$1,FALSE)),"")</f>
        <v/>
      </c>
      <c r="U101" s="12" t="str">
        <f>IFERROR(IF($A101="","",VLOOKUP($B101,Data!$A$8:$DX$107,64+U$1,FALSE)),"")</f>
        <v/>
      </c>
      <c r="V101" s="12" t="str">
        <f>IFERROR(IF($A101="","",VLOOKUP($B101,Data!$A$8:$DX$107,64+V$1,FALSE)),"")</f>
        <v/>
      </c>
      <c r="W101" s="12" t="str">
        <f>IFERROR(IF($A101="","",VLOOKUP($B101,Data!$A$8:$DX$107,64+W$1,FALSE)),"")</f>
        <v/>
      </c>
      <c r="X101" s="12" t="str">
        <f>IFERROR(IF($A101="","",VLOOKUP($B101,Data!$A$8:$DX$107,64+X$1,FALSE)),"")</f>
        <v/>
      </c>
      <c r="Y101" s="12" t="str">
        <f>IFERROR(IF($A101="","",VLOOKUP($B101,Data!$A$8:$DX$107,64+Y$1,FALSE)),"")</f>
        <v/>
      </c>
      <c r="Z101" s="12" t="str">
        <f>IFERROR(IF($A101="","",VLOOKUP($B101,Data!$A$8:$DX$107,64+Z$1,FALSE)),"")</f>
        <v/>
      </c>
      <c r="AA101" s="12" t="str">
        <f>IFERROR(IF($A101="","",VLOOKUP($B101,Data!$A$8:$DX$107,64+AA$1,FALSE)),"")</f>
        <v/>
      </c>
      <c r="AB101" s="12" t="str">
        <f>IFERROR(IF($A101="","",VLOOKUP($B101,Data!$A$8:$DX$107,64+AB$1,FALSE)),"")</f>
        <v/>
      </c>
      <c r="AC101" s="12" t="str">
        <f>IFERROR(IF($A101="","",VLOOKUP($B101,Data!$A$8:$DX$107,64+AC$1,FALSE)),"")</f>
        <v/>
      </c>
      <c r="AD101" s="12" t="str">
        <f>IFERROR(IF($A101="","",VLOOKUP($B101,Data!$A$8:$DX$107,64+AD$1,FALSE)),"")</f>
        <v/>
      </c>
      <c r="AE101" s="12" t="str">
        <f>IFERROR(IF($A101="","",VLOOKUP($B101,Data!$A$8:$DX$107,64+AE$1,FALSE)),"")</f>
        <v/>
      </c>
      <c r="AF101" s="12" t="str">
        <f>IFERROR(IF($A101="","",VLOOKUP($B101,Data!$A$8:$DX$107,64+AF$1,FALSE)),"")</f>
        <v/>
      </c>
      <c r="AG101" s="12" t="str">
        <f>IFERROR(IF($A101="","",VLOOKUP($B101,Data!$A$8:$DX$107,64+AG$1,FALSE)),"")</f>
        <v/>
      </c>
      <c r="AH101" s="12" t="str">
        <f>IFERROR(IF($A101="","",VLOOKUP($B101,Data!$A$8:$DX$107,64+AH$1,FALSE)),"")</f>
        <v/>
      </c>
      <c r="AI101" s="12" t="str">
        <f>IFERROR(IF($A101="","",VLOOKUP($B101,Data!$A$8:$DX$107,64+AI$1,FALSE)),"")</f>
        <v/>
      </c>
      <c r="AJ101" s="12" t="str">
        <f>IFERROR(IF($A101="","",VLOOKUP($B101,Data!$A$8:$DX$107,64+AJ$1,FALSE)),"")</f>
        <v/>
      </c>
      <c r="AK101" s="12" t="str">
        <f>IFERROR(IF($A101="","",VLOOKUP($B101,Data!$A$8:$DX$107,64+AK$1,FALSE)),"")</f>
        <v/>
      </c>
      <c r="AL101" s="12" t="str">
        <f>IFERROR(IF($A101="","",VLOOKUP($B101,Data!$A$8:$DX$107,64+AL$1,FALSE)),"")</f>
        <v/>
      </c>
      <c r="AM101" s="12" t="str">
        <f>IFERROR(IF($A101="","",VLOOKUP($B101,Data!$A$8:$DX$107,64+AM$1,FALSE)),"")</f>
        <v/>
      </c>
      <c r="AN101" s="12" t="str">
        <f>IFERROR(IF($A101="","",VLOOKUP($B101,Data!$A$8:$DX$107,64+AN$1,FALSE)),"")</f>
        <v/>
      </c>
      <c r="AO101" s="12" t="str">
        <f>IFERROR(IF($A101="","",VLOOKUP($B101,Data!$A$8:$DX$107,64+AO$1,FALSE)),"")</f>
        <v/>
      </c>
      <c r="AP101" s="12" t="str">
        <f>IFERROR(IF($A101="","",VLOOKUP($B101,Data!$A$8:$DX$107,64+AP$1,FALSE)),"")</f>
        <v/>
      </c>
      <c r="AQ101" s="12" t="str">
        <f>IFERROR(IF($A101="","",VLOOKUP($B101,Data!$A$8:$DX$107,64+AQ$1,FALSE)),"")</f>
        <v/>
      </c>
      <c r="AR101" s="12" t="str">
        <f>IFERROR(IF($A101="","",VLOOKUP($B101,Data!$A$8:$DX$107,64+AR$1,FALSE)),"")</f>
        <v/>
      </c>
      <c r="AS101" s="12" t="str">
        <f>IFERROR(IF($A101="","",VLOOKUP($B101,Data!$A$8:$DX$107,64+AS$1,FALSE)),"")</f>
        <v/>
      </c>
      <c r="AT101" s="12" t="str">
        <f>IFERROR(IF($A101="","",VLOOKUP($B101,Data!$A$8:$DX$107,64+AT$1,FALSE)),"")</f>
        <v/>
      </c>
      <c r="AU101" s="12" t="str">
        <f>IFERROR(IF($A101="","",VLOOKUP($B101,Data!$A$8:$DX$107,64+AU$1,FALSE)),"")</f>
        <v/>
      </c>
      <c r="AV101" s="12" t="str">
        <f>IFERROR(IF($A101="","",VLOOKUP($B101,Data!$A$8:$DX$107,64+AV$1,FALSE)),"")</f>
        <v/>
      </c>
      <c r="AW101" s="12" t="str">
        <f>IFERROR(IF($A101="","",VLOOKUP($B101,Data!$A$8:$DX$107,64+AW$1,FALSE)),"")</f>
        <v/>
      </c>
      <c r="AX101" s="12" t="str">
        <f>IFERROR(IF($A101="","",VLOOKUP($B101,Data!$A$8:$DX$107,64+AX$1,FALSE)),"")</f>
        <v/>
      </c>
      <c r="AY101" s="12" t="str">
        <f>IFERROR(IF($A101="","",VLOOKUP($B101,Data!$A$8:$DX$107,64+AY$1,FALSE)),"")</f>
        <v/>
      </c>
      <c r="AZ101" s="12" t="str">
        <f>IFERROR(IF($A101="","",VLOOKUP($B101,Data!$A$8:$DX$107,64+AZ$1,FALSE)),"")</f>
        <v/>
      </c>
      <c r="BA101" s="12" t="str">
        <f>IFERROR(IF($A101="","",VLOOKUP($B101,Data!$A$8:$DX$107,64+BA$1,FALSE)),"")</f>
        <v/>
      </c>
      <c r="BB101" s="12" t="str">
        <f>IFERROR(IF($A101="","",VLOOKUP($B101,Data!$A$8:$DX$107,64+BB$1,FALSE)),"")</f>
        <v/>
      </c>
      <c r="BC101" s="12" t="str">
        <f>IFERROR(IF($A101="","",VLOOKUP($B101,Data!$A$8:$DX$107,64+BC$1,FALSE)),"")</f>
        <v/>
      </c>
      <c r="BD101" s="12" t="str">
        <f>IFERROR(IF($A101="","",VLOOKUP($B101,Data!$A$8:$DX$107,64+BD$1,FALSE)),"")</f>
        <v/>
      </c>
      <c r="BE101" s="12" t="str">
        <f>IFERROR(IF($A101="","",VLOOKUP($B101,Data!$A$8:$DX$107,64+BE$1,FALSE)),"")</f>
        <v/>
      </c>
      <c r="BF101" s="12" t="str">
        <f>IFERROR(IF($A101="","",VLOOKUP($B101,Data!$A$8:$DX$107,64+BF$1,FALSE)),"")</f>
        <v/>
      </c>
      <c r="BG101" s="12" t="str">
        <f>IFERROR(IF($A101="","",VLOOKUP($B101,Data!$A$8:$DX$107,64+BG$1,FALSE)),"")</f>
        <v/>
      </c>
      <c r="BH101" s="12" t="str">
        <f>IFERROR(IF($A101="","",VLOOKUP($B101,Data!$A$8:$DX$107,64+BH$1,FALSE)),"")</f>
        <v/>
      </c>
      <c r="BI101" s="12" t="str">
        <f>IFERROR(IF($A101="","",VLOOKUP($B101,Data!$A$8:$DX$107,64+BI$1,FALSE)),"")</f>
        <v/>
      </c>
      <c r="BJ101" s="12" t="str">
        <f>IFERROR(IF($A101="","",VLOOKUP($B101,Data!$A$8:$DX$107,64+BJ$1,FALSE)),"")</f>
        <v/>
      </c>
      <c r="BK101" s="12" t="str">
        <f>IFERROR(IF($A101="","",VLOOKUP($B101,Data!$A$8:$DX$107,64+BK$1,FALSE)),"")</f>
        <v/>
      </c>
      <c r="BL101" s="12" t="str">
        <f>IFERROR(IF($A101="","",VLOOKUP($B101,Data!$A$8:$DX$107,125,FALSE)),"")</f>
        <v/>
      </c>
      <c r="BM101" s="12" t="str">
        <f>IFERROR(IF($A101="","",VLOOKUP($B101,Data!$A$8:$DX$107,126,FALSE)),"")</f>
        <v/>
      </c>
      <c r="BN101" s="31" t="str">
        <f>IFERROR(IF($A101="","",VLOOKUP($B101,Data!$A$8:$DX$107,127,FALSE)),"")</f>
        <v/>
      </c>
      <c r="BO101" s="12" t="str">
        <f>IF(A101="","",IF(B101&lt;=Registrasi!$E$7/2,"Atas",IF(B101&gt;(Registrasi!$E$7+1)/2,"Bawah","Tengah")))</f>
        <v/>
      </c>
      <c r="BP101" s="12" t="str">
        <f t="shared" si="124"/>
        <v/>
      </c>
      <c r="BQ101" s="12" t="str">
        <f t="shared" si="125"/>
        <v/>
      </c>
      <c r="BR101" s="12" t="str">
        <f t="shared" si="126"/>
        <v/>
      </c>
      <c r="BS101" s="12" t="str">
        <f t="shared" si="127"/>
        <v/>
      </c>
      <c r="BT101" s="12" t="str">
        <f t="shared" si="128"/>
        <v/>
      </c>
      <c r="BU101" s="12" t="str">
        <f t="shared" si="129"/>
        <v/>
      </c>
      <c r="BV101" s="12" t="str">
        <f t="shared" si="130"/>
        <v/>
      </c>
      <c r="BW101" s="12" t="str">
        <f t="shared" si="131"/>
        <v/>
      </c>
      <c r="BX101" s="12" t="str">
        <f t="shared" si="132"/>
        <v/>
      </c>
      <c r="BY101" s="12" t="str">
        <f t="shared" si="133"/>
        <v/>
      </c>
      <c r="BZ101" s="12" t="str">
        <f t="shared" si="134"/>
        <v/>
      </c>
      <c r="CA101" s="12" t="str">
        <f t="shared" si="135"/>
        <v/>
      </c>
      <c r="CB101" s="12" t="str">
        <f t="shared" si="136"/>
        <v/>
      </c>
      <c r="CC101" s="12" t="str">
        <f t="shared" si="137"/>
        <v/>
      </c>
      <c r="CD101" s="12" t="str">
        <f t="shared" si="138"/>
        <v/>
      </c>
      <c r="CE101" s="12" t="str">
        <f t="shared" si="139"/>
        <v/>
      </c>
      <c r="CF101" s="12" t="str">
        <f t="shared" si="140"/>
        <v/>
      </c>
      <c r="CG101" s="12" t="str">
        <f t="shared" si="141"/>
        <v/>
      </c>
      <c r="CH101" s="12" t="str">
        <f t="shared" si="142"/>
        <v/>
      </c>
      <c r="CI101" s="12" t="str">
        <f t="shared" si="143"/>
        <v/>
      </c>
      <c r="CJ101" s="12" t="str">
        <f t="shared" si="144"/>
        <v/>
      </c>
      <c r="CK101" s="12" t="str">
        <f t="shared" si="145"/>
        <v/>
      </c>
      <c r="CL101" s="12" t="str">
        <f t="shared" si="146"/>
        <v/>
      </c>
      <c r="CM101" s="12" t="str">
        <f t="shared" si="147"/>
        <v/>
      </c>
      <c r="CN101" s="12" t="str">
        <f t="shared" si="148"/>
        <v/>
      </c>
      <c r="CO101" s="12" t="str">
        <f t="shared" si="149"/>
        <v/>
      </c>
      <c r="CP101" s="12" t="str">
        <f t="shared" si="150"/>
        <v/>
      </c>
      <c r="CQ101" s="12" t="str">
        <f t="shared" si="151"/>
        <v/>
      </c>
      <c r="CR101" s="12" t="str">
        <f t="shared" si="152"/>
        <v/>
      </c>
      <c r="CS101" s="12" t="str">
        <f t="shared" si="153"/>
        <v/>
      </c>
      <c r="CT101" s="12" t="str">
        <f t="shared" si="154"/>
        <v/>
      </c>
      <c r="CU101" s="12" t="str">
        <f t="shared" si="155"/>
        <v/>
      </c>
      <c r="CV101" s="12" t="str">
        <f t="shared" si="156"/>
        <v/>
      </c>
      <c r="CW101" s="12" t="str">
        <f t="shared" si="157"/>
        <v/>
      </c>
      <c r="CX101" s="12" t="str">
        <f t="shared" si="158"/>
        <v/>
      </c>
      <c r="CY101" s="12" t="str">
        <f t="shared" si="159"/>
        <v/>
      </c>
      <c r="CZ101" s="12" t="str">
        <f t="shared" si="160"/>
        <v/>
      </c>
      <c r="DA101" s="12" t="str">
        <f t="shared" si="161"/>
        <v/>
      </c>
      <c r="DB101" s="12" t="str">
        <f t="shared" si="162"/>
        <v/>
      </c>
      <c r="DC101" s="12" t="str">
        <f t="shared" si="163"/>
        <v/>
      </c>
      <c r="DD101" s="12" t="str">
        <f t="shared" si="164"/>
        <v/>
      </c>
      <c r="DE101" s="12" t="str">
        <f t="shared" si="165"/>
        <v/>
      </c>
      <c r="DF101" s="12" t="str">
        <f t="shared" si="166"/>
        <v/>
      </c>
      <c r="DG101" s="12" t="str">
        <f t="shared" si="167"/>
        <v/>
      </c>
      <c r="DH101" s="12" t="str">
        <f t="shared" si="168"/>
        <v/>
      </c>
      <c r="DI101" s="12" t="str">
        <f t="shared" si="169"/>
        <v/>
      </c>
      <c r="DJ101" s="12" t="str">
        <f t="shared" si="170"/>
        <v/>
      </c>
      <c r="DK101" s="12" t="str">
        <f t="shared" si="171"/>
        <v/>
      </c>
      <c r="DL101" s="12" t="str">
        <f t="shared" si="172"/>
        <v/>
      </c>
      <c r="DM101" s="12" t="str">
        <f t="shared" si="173"/>
        <v/>
      </c>
      <c r="DN101" s="12" t="str">
        <f t="shared" si="174"/>
        <v/>
      </c>
      <c r="DO101" s="12" t="str">
        <f t="shared" si="175"/>
        <v/>
      </c>
      <c r="DP101" s="12" t="str">
        <f t="shared" si="176"/>
        <v/>
      </c>
      <c r="DQ101" s="12" t="str">
        <f t="shared" si="177"/>
        <v/>
      </c>
      <c r="DR101" s="12" t="str">
        <f t="shared" si="178"/>
        <v/>
      </c>
      <c r="DS101" s="12" t="str">
        <f t="shared" si="179"/>
        <v/>
      </c>
      <c r="DT101" s="12" t="str">
        <f t="shared" si="180"/>
        <v/>
      </c>
      <c r="DU101" s="12" t="str">
        <f t="shared" si="181"/>
        <v/>
      </c>
      <c r="DV101" s="12" t="str">
        <f t="shared" si="182"/>
        <v/>
      </c>
      <c r="DW101" s="12" t="str">
        <f t="shared" si="183"/>
        <v/>
      </c>
      <c r="DX101" s="12" t="str">
        <f t="shared" si="184"/>
        <v/>
      </c>
      <c r="DY101" s="12" t="str">
        <f t="shared" si="185"/>
        <v/>
      </c>
      <c r="DZ101" s="12" t="str">
        <f t="shared" si="186"/>
        <v/>
      </c>
      <c r="EA101" s="12" t="str">
        <f t="shared" si="187"/>
        <v/>
      </c>
      <c r="EB101" s="12" t="str">
        <f t="shared" si="188"/>
        <v/>
      </c>
      <c r="EC101" s="12" t="str">
        <f t="shared" si="189"/>
        <v/>
      </c>
      <c r="ED101" s="12" t="str">
        <f t="shared" si="190"/>
        <v/>
      </c>
      <c r="EE101" s="12" t="str">
        <f t="shared" si="191"/>
        <v/>
      </c>
      <c r="EF101" s="12" t="str">
        <f t="shared" si="192"/>
        <v/>
      </c>
      <c r="EG101" s="12" t="str">
        <f t="shared" si="193"/>
        <v/>
      </c>
      <c r="EH101" s="12" t="str">
        <f t="shared" si="194"/>
        <v/>
      </c>
      <c r="EI101" s="12" t="str">
        <f t="shared" si="195"/>
        <v/>
      </c>
      <c r="EJ101" s="12" t="str">
        <f t="shared" si="196"/>
        <v/>
      </c>
      <c r="EK101" s="12" t="str">
        <f t="shared" si="197"/>
        <v/>
      </c>
      <c r="EL101" s="12" t="str">
        <f t="shared" si="198"/>
        <v/>
      </c>
      <c r="EM101" s="12" t="str">
        <f t="shared" si="199"/>
        <v/>
      </c>
      <c r="EN101" s="12" t="str">
        <f t="shared" si="200"/>
        <v/>
      </c>
      <c r="EO101" s="12" t="str">
        <f t="shared" si="201"/>
        <v/>
      </c>
      <c r="EP101" s="12" t="str">
        <f t="shared" si="202"/>
        <v/>
      </c>
      <c r="EQ101" s="12" t="str">
        <f t="shared" si="203"/>
        <v/>
      </c>
      <c r="ER101" s="12" t="str">
        <f t="shared" si="204"/>
        <v/>
      </c>
      <c r="ES101" s="12" t="str">
        <f t="shared" si="205"/>
        <v/>
      </c>
      <c r="ET101" s="12" t="str">
        <f t="shared" si="206"/>
        <v/>
      </c>
      <c r="EU101" s="12" t="str">
        <f t="shared" si="207"/>
        <v/>
      </c>
      <c r="EV101" s="12" t="str">
        <f t="shared" si="208"/>
        <v/>
      </c>
      <c r="EW101" s="12" t="str">
        <f t="shared" si="209"/>
        <v/>
      </c>
      <c r="EX101" s="12" t="str">
        <f t="shared" si="210"/>
        <v/>
      </c>
      <c r="EY101" s="12" t="str">
        <f t="shared" si="211"/>
        <v/>
      </c>
      <c r="EZ101" s="12" t="str">
        <f t="shared" si="212"/>
        <v/>
      </c>
      <c r="FA101" s="12" t="str">
        <f t="shared" si="213"/>
        <v/>
      </c>
      <c r="FB101" s="12" t="str">
        <f t="shared" si="214"/>
        <v/>
      </c>
      <c r="FC101" s="12" t="str">
        <f t="shared" si="215"/>
        <v/>
      </c>
      <c r="FD101" s="12" t="str">
        <f t="shared" si="216"/>
        <v/>
      </c>
      <c r="FE101" s="12" t="str">
        <f t="shared" si="217"/>
        <v/>
      </c>
      <c r="FF101" s="12" t="str">
        <f t="shared" si="218"/>
        <v/>
      </c>
      <c r="FG101" s="12" t="str">
        <f t="shared" si="219"/>
        <v/>
      </c>
      <c r="FH101" s="12" t="str">
        <f t="shared" si="220"/>
        <v/>
      </c>
      <c r="FI101" s="12" t="str">
        <f t="shared" si="221"/>
        <v/>
      </c>
      <c r="FJ101" s="12" t="str">
        <f t="shared" si="222"/>
        <v/>
      </c>
      <c r="FK101" s="12" t="str">
        <f t="shared" si="223"/>
        <v/>
      </c>
      <c r="FL101" s="12" t="str">
        <f t="shared" si="224"/>
        <v/>
      </c>
      <c r="FM101" s="12" t="str">
        <f t="shared" si="225"/>
        <v/>
      </c>
      <c r="FN101" s="12" t="str">
        <f t="shared" si="226"/>
        <v/>
      </c>
      <c r="FO101" s="12" t="str">
        <f t="shared" si="227"/>
        <v/>
      </c>
      <c r="FP101" s="12" t="str">
        <f t="shared" si="228"/>
        <v/>
      </c>
      <c r="FQ101" s="12" t="str">
        <f t="shared" si="229"/>
        <v/>
      </c>
      <c r="FR101" s="12" t="str">
        <f t="shared" si="230"/>
        <v/>
      </c>
      <c r="FS101" s="12" t="str">
        <f t="shared" si="231"/>
        <v/>
      </c>
      <c r="FT101" s="12" t="str">
        <f t="shared" si="232"/>
        <v/>
      </c>
      <c r="FU101" s="12" t="str">
        <f t="shared" si="233"/>
        <v/>
      </c>
      <c r="FV101" s="12" t="str">
        <f t="shared" si="234"/>
        <v/>
      </c>
      <c r="FW101" s="12" t="str">
        <f t="shared" si="235"/>
        <v/>
      </c>
      <c r="FX101" s="12" t="str">
        <f t="shared" si="236"/>
        <v/>
      </c>
      <c r="FY101" s="12" t="str">
        <f t="shared" si="237"/>
        <v/>
      </c>
      <c r="FZ101" s="12" t="str">
        <f t="shared" si="238"/>
        <v/>
      </c>
      <c r="GA101" s="12" t="str">
        <f t="shared" si="239"/>
        <v/>
      </c>
      <c r="GB101" s="12" t="str">
        <f t="shared" si="240"/>
        <v/>
      </c>
      <c r="GC101" s="12" t="str">
        <f t="shared" si="241"/>
        <v/>
      </c>
      <c r="GD101" s="12" t="str">
        <f t="shared" si="242"/>
        <v/>
      </c>
      <c r="GE101" s="12" t="str">
        <f t="shared" si="243"/>
        <v/>
      </c>
    </row>
    <row r="102" spans="1:187" s="3" customFormat="1" x14ac:dyDescent="0.2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32"/>
      <c r="BM102" s="33"/>
      <c r="BN102" s="34"/>
      <c r="BO102" s="13"/>
      <c r="BP102" s="13">
        <f>SUM(BP2:BP101)</f>
        <v>0</v>
      </c>
      <c r="BQ102" s="13">
        <f t="shared" ref="BQ102:EB102" si="244">SUM(BQ2:BQ101)</f>
        <v>0</v>
      </c>
      <c r="BR102" s="13">
        <f t="shared" si="244"/>
        <v>0</v>
      </c>
      <c r="BS102" s="13">
        <f t="shared" si="244"/>
        <v>0</v>
      </c>
      <c r="BT102" s="13">
        <f t="shared" si="244"/>
        <v>0</v>
      </c>
      <c r="BU102" s="13">
        <f t="shared" si="244"/>
        <v>0</v>
      </c>
      <c r="BV102" s="13">
        <f t="shared" si="244"/>
        <v>0</v>
      </c>
      <c r="BW102" s="13">
        <f t="shared" si="244"/>
        <v>0</v>
      </c>
      <c r="BX102" s="13">
        <f t="shared" si="244"/>
        <v>0</v>
      </c>
      <c r="BY102" s="13">
        <f t="shared" si="244"/>
        <v>0</v>
      </c>
      <c r="BZ102" s="13">
        <f t="shared" si="244"/>
        <v>0</v>
      </c>
      <c r="CA102" s="13">
        <f t="shared" si="244"/>
        <v>0</v>
      </c>
      <c r="CB102" s="13">
        <f t="shared" si="244"/>
        <v>0</v>
      </c>
      <c r="CC102" s="13">
        <f t="shared" si="244"/>
        <v>0</v>
      </c>
      <c r="CD102" s="13">
        <f t="shared" si="244"/>
        <v>0</v>
      </c>
      <c r="CE102" s="13">
        <f t="shared" si="244"/>
        <v>0</v>
      </c>
      <c r="CF102" s="13">
        <f t="shared" si="244"/>
        <v>0</v>
      </c>
      <c r="CG102" s="13">
        <f t="shared" si="244"/>
        <v>0</v>
      </c>
      <c r="CH102" s="13">
        <f t="shared" si="244"/>
        <v>0</v>
      </c>
      <c r="CI102" s="13">
        <f t="shared" si="244"/>
        <v>0</v>
      </c>
      <c r="CJ102" s="13">
        <f t="shared" si="244"/>
        <v>0</v>
      </c>
      <c r="CK102" s="13">
        <f t="shared" si="244"/>
        <v>0</v>
      </c>
      <c r="CL102" s="13">
        <f t="shared" si="244"/>
        <v>0</v>
      </c>
      <c r="CM102" s="13">
        <f t="shared" si="244"/>
        <v>0</v>
      </c>
      <c r="CN102" s="13">
        <f t="shared" si="244"/>
        <v>0</v>
      </c>
      <c r="CO102" s="13">
        <f t="shared" si="244"/>
        <v>0</v>
      </c>
      <c r="CP102" s="13">
        <f t="shared" si="244"/>
        <v>0</v>
      </c>
      <c r="CQ102" s="13">
        <f t="shared" si="244"/>
        <v>0</v>
      </c>
      <c r="CR102" s="13">
        <f t="shared" si="244"/>
        <v>0</v>
      </c>
      <c r="CS102" s="13">
        <f t="shared" si="244"/>
        <v>0</v>
      </c>
      <c r="CT102" s="13">
        <f t="shared" si="244"/>
        <v>0</v>
      </c>
      <c r="CU102" s="13">
        <f t="shared" si="244"/>
        <v>0</v>
      </c>
      <c r="CV102" s="13">
        <f t="shared" si="244"/>
        <v>0</v>
      </c>
      <c r="CW102" s="13">
        <f t="shared" si="244"/>
        <v>0</v>
      </c>
      <c r="CX102" s="13">
        <f t="shared" si="244"/>
        <v>0</v>
      </c>
      <c r="CY102" s="13">
        <f t="shared" si="244"/>
        <v>0</v>
      </c>
      <c r="CZ102" s="13">
        <f t="shared" si="244"/>
        <v>0</v>
      </c>
      <c r="DA102" s="13">
        <f t="shared" si="244"/>
        <v>0</v>
      </c>
      <c r="DB102" s="13">
        <f t="shared" si="244"/>
        <v>0</v>
      </c>
      <c r="DC102" s="13">
        <f t="shared" si="244"/>
        <v>0</v>
      </c>
      <c r="DD102" s="13">
        <f t="shared" si="244"/>
        <v>0</v>
      </c>
      <c r="DE102" s="13">
        <f t="shared" si="244"/>
        <v>0</v>
      </c>
      <c r="DF102" s="13">
        <f t="shared" si="244"/>
        <v>0</v>
      </c>
      <c r="DG102" s="13">
        <f t="shared" si="244"/>
        <v>0</v>
      </c>
      <c r="DH102" s="13">
        <f t="shared" si="244"/>
        <v>0</v>
      </c>
      <c r="DI102" s="13">
        <f t="shared" si="244"/>
        <v>0</v>
      </c>
      <c r="DJ102" s="13">
        <f t="shared" si="244"/>
        <v>0</v>
      </c>
      <c r="DK102" s="13">
        <f t="shared" si="244"/>
        <v>0</v>
      </c>
      <c r="DL102" s="13">
        <f t="shared" si="244"/>
        <v>0</v>
      </c>
      <c r="DM102" s="13">
        <f t="shared" si="244"/>
        <v>0</v>
      </c>
      <c r="DN102" s="13">
        <f t="shared" si="244"/>
        <v>0</v>
      </c>
      <c r="DO102" s="13">
        <f t="shared" si="244"/>
        <v>0</v>
      </c>
      <c r="DP102" s="13">
        <f t="shared" si="244"/>
        <v>0</v>
      </c>
      <c r="DQ102" s="13">
        <f t="shared" si="244"/>
        <v>0</v>
      </c>
      <c r="DR102" s="13">
        <f t="shared" si="244"/>
        <v>0</v>
      </c>
      <c r="DS102" s="13">
        <f t="shared" si="244"/>
        <v>0</v>
      </c>
      <c r="DT102" s="13">
        <f t="shared" si="244"/>
        <v>0</v>
      </c>
      <c r="DU102" s="13">
        <f t="shared" si="244"/>
        <v>0</v>
      </c>
      <c r="DV102" s="13">
        <f t="shared" si="244"/>
        <v>0</v>
      </c>
      <c r="DW102" s="13">
        <f t="shared" si="244"/>
        <v>0</v>
      </c>
      <c r="DX102" s="13">
        <f t="shared" si="244"/>
        <v>0</v>
      </c>
      <c r="DY102" s="13">
        <f t="shared" si="244"/>
        <v>0</v>
      </c>
      <c r="DZ102" s="13">
        <f t="shared" si="244"/>
        <v>0</v>
      </c>
      <c r="EA102" s="13">
        <f t="shared" si="244"/>
        <v>0</v>
      </c>
      <c r="EB102" s="13">
        <f t="shared" si="244"/>
        <v>0</v>
      </c>
      <c r="EC102" s="13">
        <f t="shared" ref="EC102:GE102" si="245">SUM(EC2:EC101)</f>
        <v>0</v>
      </c>
      <c r="ED102" s="13">
        <f t="shared" si="245"/>
        <v>0</v>
      </c>
      <c r="EE102" s="13">
        <f t="shared" si="245"/>
        <v>0</v>
      </c>
      <c r="EF102" s="13">
        <f t="shared" si="245"/>
        <v>0</v>
      </c>
      <c r="EG102" s="13">
        <f t="shared" si="245"/>
        <v>0</v>
      </c>
      <c r="EH102" s="13">
        <f t="shared" si="245"/>
        <v>0</v>
      </c>
      <c r="EI102" s="13">
        <f t="shared" si="245"/>
        <v>0</v>
      </c>
      <c r="EJ102" s="13">
        <f t="shared" si="245"/>
        <v>0</v>
      </c>
      <c r="EK102" s="13">
        <f t="shared" si="245"/>
        <v>0</v>
      </c>
      <c r="EL102" s="13">
        <f t="shared" si="245"/>
        <v>0</v>
      </c>
      <c r="EM102" s="13">
        <f t="shared" si="245"/>
        <v>0</v>
      </c>
      <c r="EN102" s="13">
        <f t="shared" si="245"/>
        <v>0</v>
      </c>
      <c r="EO102" s="13">
        <f t="shared" si="245"/>
        <v>0</v>
      </c>
      <c r="EP102" s="13">
        <f t="shared" si="245"/>
        <v>0</v>
      </c>
      <c r="EQ102" s="13">
        <f t="shared" si="245"/>
        <v>0</v>
      </c>
      <c r="ER102" s="13">
        <f t="shared" si="245"/>
        <v>0</v>
      </c>
      <c r="ES102" s="13">
        <f t="shared" si="245"/>
        <v>0</v>
      </c>
      <c r="ET102" s="13">
        <f t="shared" si="245"/>
        <v>0</v>
      </c>
      <c r="EU102" s="13">
        <f t="shared" si="245"/>
        <v>0</v>
      </c>
      <c r="EV102" s="13">
        <f t="shared" si="245"/>
        <v>0</v>
      </c>
      <c r="EW102" s="13">
        <f t="shared" si="245"/>
        <v>0</v>
      </c>
      <c r="EX102" s="13">
        <f t="shared" si="245"/>
        <v>0</v>
      </c>
      <c r="EY102" s="13">
        <f t="shared" si="245"/>
        <v>0</v>
      </c>
      <c r="EZ102" s="13">
        <f t="shared" si="245"/>
        <v>0</v>
      </c>
      <c r="FA102" s="13">
        <f t="shared" si="245"/>
        <v>0</v>
      </c>
      <c r="FB102" s="13">
        <f t="shared" si="245"/>
        <v>0</v>
      </c>
      <c r="FC102" s="13">
        <f t="shared" si="245"/>
        <v>0</v>
      </c>
      <c r="FD102" s="13">
        <f t="shared" si="245"/>
        <v>0</v>
      </c>
      <c r="FE102" s="13">
        <f t="shared" si="245"/>
        <v>0</v>
      </c>
      <c r="FF102" s="13">
        <f t="shared" si="245"/>
        <v>0</v>
      </c>
      <c r="FG102" s="13">
        <f t="shared" si="245"/>
        <v>0</v>
      </c>
      <c r="FH102" s="13">
        <f t="shared" si="245"/>
        <v>0</v>
      </c>
      <c r="FI102" s="13">
        <f t="shared" si="245"/>
        <v>0</v>
      </c>
      <c r="FJ102" s="13">
        <f t="shared" si="245"/>
        <v>0</v>
      </c>
      <c r="FK102" s="13">
        <f t="shared" si="245"/>
        <v>0</v>
      </c>
      <c r="FL102" s="13">
        <f t="shared" si="245"/>
        <v>0</v>
      </c>
      <c r="FM102" s="13">
        <f t="shared" si="245"/>
        <v>0</v>
      </c>
      <c r="FN102" s="13">
        <f t="shared" si="245"/>
        <v>0</v>
      </c>
      <c r="FO102" s="13">
        <f t="shared" si="245"/>
        <v>0</v>
      </c>
      <c r="FP102" s="13">
        <f t="shared" si="245"/>
        <v>0</v>
      </c>
      <c r="FQ102" s="13">
        <f t="shared" si="245"/>
        <v>0</v>
      </c>
      <c r="FR102" s="13">
        <f t="shared" si="245"/>
        <v>0</v>
      </c>
      <c r="FS102" s="13">
        <f t="shared" si="245"/>
        <v>0</v>
      </c>
      <c r="FT102" s="13">
        <f t="shared" si="245"/>
        <v>0</v>
      </c>
      <c r="FU102" s="13">
        <f t="shared" si="245"/>
        <v>0</v>
      </c>
      <c r="FV102" s="13">
        <f t="shared" si="245"/>
        <v>0</v>
      </c>
      <c r="FW102" s="13">
        <f t="shared" si="245"/>
        <v>0</v>
      </c>
      <c r="FX102" s="13">
        <f t="shared" si="245"/>
        <v>0</v>
      </c>
      <c r="FY102" s="13">
        <f t="shared" si="245"/>
        <v>0</v>
      </c>
      <c r="FZ102" s="13">
        <f t="shared" si="245"/>
        <v>0</v>
      </c>
      <c r="GA102" s="13">
        <f t="shared" si="245"/>
        <v>0</v>
      </c>
      <c r="GB102" s="13">
        <f t="shared" si="245"/>
        <v>0</v>
      </c>
      <c r="GC102" s="13">
        <f t="shared" si="245"/>
        <v>0</v>
      </c>
      <c r="GD102" s="13">
        <f t="shared" si="245"/>
        <v>0</v>
      </c>
      <c r="GE102" s="13">
        <f t="shared" si="245"/>
        <v>0</v>
      </c>
    </row>
  </sheetData>
  <sheetProtection password="CAB1" sheet="1" objects="1" scenarios="1" formatCells="0" formatColumns="0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Pengantar</vt:lpstr>
      <vt:lpstr>Registrasi</vt:lpstr>
      <vt:lpstr>Data</vt:lpstr>
      <vt:lpstr>Nilai</vt:lpstr>
      <vt:lpstr>Rank</vt:lpstr>
      <vt:lpstr>Analisis</vt:lpstr>
      <vt:lpstr>Pengecoh</vt:lpstr>
      <vt:lpstr>Hit.Rangking</vt:lpstr>
      <vt:lpstr>Registrasi!Print_Area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Alfat</dc:creator>
  <cp:lastModifiedBy>MINA-Kiki-Melaendo</cp:lastModifiedBy>
  <cp:lastPrinted>2015-12-07T01:57:19Z</cp:lastPrinted>
  <dcterms:created xsi:type="dcterms:W3CDTF">2012-09-05T04:22:46Z</dcterms:created>
  <dcterms:modified xsi:type="dcterms:W3CDTF">2017-11-27T09:38:01Z</dcterms:modified>
</cp:coreProperties>
</file>